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8A9B15AC-4A25-4008-8209-9487EF36D5C1}" xr6:coauthVersionLast="47" xr6:coauthVersionMax="47" xr10:uidLastSave="{00000000-0000-0000-0000-000000000000}"/>
  <bookViews>
    <workbookView xWindow="15" yWindow="390" windowWidth="20475" windowHeight="10350" activeTab="2" xr2:uid="{00000000-000D-0000-FFFF-FFFF00000000}"/>
  </bookViews>
  <sheets>
    <sheet name="Кодификатор" sheetId="91" r:id="rId1"/>
    <sheet name="индивидуальные траектории" sheetId="66" r:id="rId2"/>
    <sheet name="1вариант" sheetId="56" r:id="rId3"/>
    <sheet name="2" sheetId="72" r:id="rId4"/>
    <sheet name="3" sheetId="73" r:id="rId5"/>
    <sheet name="4" sheetId="75" r:id="rId6"/>
    <sheet name="Лист1" sheetId="89" r:id="rId7"/>
  </sheets>
  <definedNames>
    <definedName name="_xlnm._FilterDatabase" localSheetId="2" hidden="1">'1вариант'!$X$1:$X$21</definedName>
    <definedName name="_xlnm._FilterDatabase" localSheetId="3" hidden="1">'2'!$X$1:$X$21</definedName>
    <definedName name="_xlnm._FilterDatabase" localSheetId="4" hidden="1">'3'!$X$1:$X$21</definedName>
    <definedName name="_xlnm._FilterDatabase" localSheetId="5" hidden="1">'4'!$X$1:$X$21</definedName>
  </definedNames>
  <calcPr calcId="191029"/>
</workbook>
</file>

<file path=xl/calcChain.xml><?xml version="1.0" encoding="utf-8"?>
<calcChain xmlns="http://schemas.openxmlformats.org/spreadsheetml/2006/main">
  <c r="U13" i="66" l="1"/>
  <c r="U12" i="66"/>
  <c r="U11" i="66"/>
  <c r="U10" i="66"/>
  <c r="U9" i="66"/>
  <c r="U8" i="66"/>
  <c r="U7" i="66"/>
  <c r="U6" i="66"/>
  <c r="U5" i="66"/>
  <c r="T21" i="75"/>
  <c r="T19" i="75"/>
  <c r="T18" i="75"/>
  <c r="T17" i="75"/>
  <c r="T16" i="75"/>
  <c r="T21" i="72"/>
  <c r="T19" i="72"/>
  <c r="T18" i="72"/>
  <c r="T17" i="72"/>
  <c r="T16" i="72"/>
  <c r="T19" i="56"/>
  <c r="T18" i="56"/>
  <c r="T17" i="56"/>
  <c r="T16" i="56"/>
  <c r="T21" i="73"/>
  <c r="T17" i="73"/>
  <c r="T19" i="73"/>
  <c r="T18" i="73"/>
  <c r="T16" i="73"/>
  <c r="T4" i="66"/>
  <c r="T13" i="66"/>
  <c r="T12" i="66"/>
  <c r="T11" i="66"/>
  <c r="T10" i="66"/>
  <c r="T9" i="66"/>
  <c r="T8" i="66"/>
  <c r="T7" i="66"/>
  <c r="T6" i="66"/>
  <c r="T5" i="66"/>
  <c r="U4" i="66"/>
  <c r="S13" i="66" l="1"/>
  <c r="R13" i="66"/>
  <c r="Q13" i="66"/>
  <c r="P13" i="66"/>
  <c r="O13" i="66"/>
  <c r="N13" i="66"/>
  <c r="M13" i="66"/>
  <c r="L13" i="66"/>
  <c r="K13" i="66"/>
  <c r="J13" i="66"/>
  <c r="I13" i="66"/>
  <c r="H13" i="66"/>
  <c r="G13" i="66"/>
  <c r="F13" i="66"/>
  <c r="E13" i="66"/>
  <c r="D13" i="66"/>
  <c r="C13" i="66"/>
  <c r="S12" i="66"/>
  <c r="R12" i="66"/>
  <c r="Q12" i="66"/>
  <c r="P12" i="66"/>
  <c r="O12" i="66"/>
  <c r="N12" i="66"/>
  <c r="M12" i="66"/>
  <c r="L12" i="66"/>
  <c r="K12" i="66"/>
  <c r="J12" i="66"/>
  <c r="I12" i="66"/>
  <c r="H12" i="66"/>
  <c r="G12" i="66"/>
  <c r="F12" i="66"/>
  <c r="E12" i="66"/>
  <c r="D12" i="66"/>
  <c r="C12" i="66"/>
  <c r="S11" i="66"/>
  <c r="R11" i="66"/>
  <c r="Q11" i="66"/>
  <c r="P11" i="66"/>
  <c r="O11" i="66"/>
  <c r="N11" i="66"/>
  <c r="M11" i="66"/>
  <c r="L11" i="66"/>
  <c r="K11" i="66"/>
  <c r="J11" i="66"/>
  <c r="I11" i="66"/>
  <c r="H11" i="66"/>
  <c r="G11" i="66"/>
  <c r="F11" i="66"/>
  <c r="E11" i="66"/>
  <c r="D11" i="66"/>
  <c r="C11" i="66"/>
  <c r="S10" i="66"/>
  <c r="R10" i="66"/>
  <c r="Q10" i="66"/>
  <c r="P10" i="66"/>
  <c r="O10" i="66"/>
  <c r="N10" i="66"/>
  <c r="M10" i="66"/>
  <c r="L10" i="66"/>
  <c r="K10" i="66"/>
  <c r="J10" i="66"/>
  <c r="I10" i="66"/>
  <c r="H10" i="66"/>
  <c r="G10" i="66"/>
  <c r="F10" i="66"/>
  <c r="E10" i="66"/>
  <c r="D10" i="66"/>
  <c r="C10" i="66"/>
  <c r="S9" i="66"/>
  <c r="R9" i="66"/>
  <c r="Q9" i="66"/>
  <c r="P9" i="66"/>
  <c r="O9" i="66"/>
  <c r="N9" i="66"/>
  <c r="M9" i="66"/>
  <c r="L9" i="66"/>
  <c r="K9" i="66"/>
  <c r="J9" i="66"/>
  <c r="I9" i="66"/>
  <c r="H9" i="66"/>
  <c r="G9" i="66"/>
  <c r="F9" i="66"/>
  <c r="E9" i="66"/>
  <c r="D9" i="66"/>
  <c r="C9" i="66"/>
  <c r="S8" i="66"/>
  <c r="R8" i="66"/>
  <c r="Q8" i="66"/>
  <c r="P8" i="66"/>
  <c r="O8" i="66"/>
  <c r="N8" i="66"/>
  <c r="M8" i="66"/>
  <c r="L8" i="66"/>
  <c r="K8" i="66"/>
  <c r="J8" i="66"/>
  <c r="I8" i="66"/>
  <c r="H8" i="66"/>
  <c r="G8" i="66"/>
  <c r="F8" i="66"/>
  <c r="E8" i="66"/>
  <c r="D8" i="66"/>
  <c r="C8" i="66"/>
  <c r="S7" i="66"/>
  <c r="R7" i="66"/>
  <c r="Q7" i="66"/>
  <c r="P7" i="66"/>
  <c r="O7" i="66"/>
  <c r="N7" i="66"/>
  <c r="M7" i="66"/>
  <c r="L7" i="66"/>
  <c r="K7" i="66"/>
  <c r="J7" i="66"/>
  <c r="I7" i="66"/>
  <c r="H7" i="66"/>
  <c r="G7" i="66"/>
  <c r="F7" i="66"/>
  <c r="E7" i="66"/>
  <c r="D7" i="66"/>
  <c r="C7" i="66"/>
  <c r="S6" i="66"/>
  <c r="R6" i="66"/>
  <c r="Q6" i="66"/>
  <c r="P6" i="66"/>
  <c r="O6" i="66"/>
  <c r="N6" i="66"/>
  <c r="M6" i="66"/>
  <c r="L6" i="66"/>
  <c r="K6" i="66"/>
  <c r="J6" i="66"/>
  <c r="I6" i="66"/>
  <c r="H6" i="66"/>
  <c r="G6" i="66"/>
  <c r="F6" i="66"/>
  <c r="E6" i="66"/>
  <c r="D6" i="66"/>
  <c r="C6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S4" i="66"/>
  <c r="R4" i="66"/>
  <c r="Q4" i="66"/>
  <c r="P4" i="66"/>
  <c r="O4" i="66"/>
  <c r="N4" i="66"/>
  <c r="M4" i="66"/>
  <c r="L4" i="66"/>
  <c r="K4" i="66"/>
  <c r="J4" i="66"/>
  <c r="I4" i="66"/>
  <c r="H4" i="66"/>
  <c r="G4" i="66"/>
  <c r="F4" i="66"/>
  <c r="E4" i="66"/>
  <c r="D4" i="66"/>
  <c r="C4" i="66"/>
  <c r="U18" i="75" l="1"/>
  <c r="U19" i="75" s="1"/>
  <c r="S18" i="75"/>
  <c r="S19" i="75" s="1"/>
  <c r="R18" i="75"/>
  <c r="R19" i="75" s="1"/>
  <c r="Q18" i="75"/>
  <c r="Q19" i="75" s="1"/>
  <c r="P18" i="75"/>
  <c r="P19" i="75" s="1"/>
  <c r="O18" i="75"/>
  <c r="O19" i="75" s="1"/>
  <c r="N18" i="75"/>
  <c r="N19" i="75" s="1"/>
  <c r="M18" i="75"/>
  <c r="M19" i="75" s="1"/>
  <c r="L18" i="75"/>
  <c r="L19" i="75" s="1"/>
  <c r="K18" i="75"/>
  <c r="K19" i="75" s="1"/>
  <c r="J18" i="75"/>
  <c r="J19" i="75" s="1"/>
  <c r="I18" i="75"/>
  <c r="I19" i="75" s="1"/>
  <c r="H18" i="75"/>
  <c r="H19" i="75" s="1"/>
  <c r="G18" i="75"/>
  <c r="G19" i="75" s="1"/>
  <c r="F18" i="75"/>
  <c r="F19" i="75" s="1"/>
  <c r="E18" i="75"/>
  <c r="E19" i="75" s="1"/>
  <c r="D18" i="75"/>
  <c r="D19" i="75" s="1"/>
  <c r="C18" i="75"/>
  <c r="C19" i="75" s="1"/>
  <c r="U16" i="75"/>
  <c r="U17" i="75" s="1"/>
  <c r="U21" i="75" s="1"/>
  <c r="S16" i="75"/>
  <c r="S17" i="75" s="1"/>
  <c r="S21" i="75" s="1"/>
  <c r="R16" i="75"/>
  <c r="R17" i="75" s="1"/>
  <c r="R21" i="75" s="1"/>
  <c r="Q16" i="75"/>
  <c r="Q17" i="75" s="1"/>
  <c r="Q21" i="75" s="1"/>
  <c r="P16" i="75"/>
  <c r="P17" i="75" s="1"/>
  <c r="P21" i="75" s="1"/>
  <c r="O16" i="75"/>
  <c r="O17" i="75" s="1"/>
  <c r="O21" i="75" s="1"/>
  <c r="N16" i="75"/>
  <c r="N17" i="75" s="1"/>
  <c r="N21" i="75" s="1"/>
  <c r="M16" i="75"/>
  <c r="M17" i="75" s="1"/>
  <c r="M21" i="75" s="1"/>
  <c r="L16" i="75"/>
  <c r="L17" i="75" s="1"/>
  <c r="L21" i="75" s="1"/>
  <c r="K16" i="75"/>
  <c r="K17" i="75" s="1"/>
  <c r="K21" i="75" s="1"/>
  <c r="J16" i="75"/>
  <c r="J17" i="75" s="1"/>
  <c r="J21" i="75" s="1"/>
  <c r="I16" i="75"/>
  <c r="I17" i="75" s="1"/>
  <c r="I21" i="75" s="1"/>
  <c r="H16" i="75"/>
  <c r="H17" i="75" s="1"/>
  <c r="H21" i="75" s="1"/>
  <c r="G16" i="75"/>
  <c r="G17" i="75" s="1"/>
  <c r="G21" i="75" s="1"/>
  <c r="F16" i="75"/>
  <c r="F17" i="75" s="1"/>
  <c r="F21" i="75" s="1"/>
  <c r="E16" i="75"/>
  <c r="E17" i="75" s="1"/>
  <c r="E21" i="75" s="1"/>
  <c r="D16" i="75"/>
  <c r="D17" i="75" s="1"/>
  <c r="D21" i="75" s="1"/>
  <c r="C16" i="75"/>
  <c r="C17" i="75" s="1"/>
  <c r="C21" i="75" s="1"/>
  <c r="V14" i="75"/>
  <c r="X14" i="75" s="1"/>
  <c r="V13" i="75"/>
  <c r="X13" i="75" s="1"/>
  <c r="V12" i="75"/>
  <c r="X12" i="75" s="1"/>
  <c r="V11" i="75"/>
  <c r="W11" i="75" s="1"/>
  <c r="V10" i="75"/>
  <c r="V9" i="75"/>
  <c r="X9" i="75" s="1"/>
  <c r="V8" i="75"/>
  <c r="X8" i="75" s="1"/>
  <c r="V7" i="75"/>
  <c r="V6" i="75"/>
  <c r="V5" i="75"/>
  <c r="X5" i="75" s="1"/>
  <c r="X6" i="75" l="1"/>
  <c r="W6" i="75"/>
  <c r="W7" i="75"/>
  <c r="X7" i="75"/>
  <c r="X10" i="75"/>
  <c r="W10" i="75"/>
  <c r="X11" i="75"/>
  <c r="W14" i="75"/>
  <c r="W5" i="75"/>
  <c r="W9" i="75"/>
  <c r="W13" i="75"/>
  <c r="W8" i="75"/>
  <c r="W12" i="75"/>
  <c r="U18" i="73"/>
  <c r="U19" i="73" s="1"/>
  <c r="S18" i="73"/>
  <c r="S19" i="73" s="1"/>
  <c r="R18" i="73"/>
  <c r="R19" i="73" s="1"/>
  <c r="Q18" i="73"/>
  <c r="Q19" i="73" s="1"/>
  <c r="P18" i="73"/>
  <c r="P19" i="73" s="1"/>
  <c r="O18" i="73"/>
  <c r="O19" i="73" s="1"/>
  <c r="N18" i="73"/>
  <c r="N19" i="73" s="1"/>
  <c r="M18" i="73"/>
  <c r="M19" i="73" s="1"/>
  <c r="L18" i="73"/>
  <c r="L19" i="73" s="1"/>
  <c r="K18" i="73"/>
  <c r="K19" i="73" s="1"/>
  <c r="J18" i="73"/>
  <c r="J19" i="73" s="1"/>
  <c r="I18" i="73"/>
  <c r="I19" i="73" s="1"/>
  <c r="H18" i="73"/>
  <c r="H19" i="73" s="1"/>
  <c r="G18" i="73"/>
  <c r="G19" i="73" s="1"/>
  <c r="F18" i="73"/>
  <c r="F19" i="73" s="1"/>
  <c r="E18" i="73"/>
  <c r="E19" i="73" s="1"/>
  <c r="D18" i="73"/>
  <c r="D19" i="73" s="1"/>
  <c r="C18" i="73"/>
  <c r="C19" i="73" s="1"/>
  <c r="U16" i="73"/>
  <c r="U17" i="73" s="1"/>
  <c r="U21" i="73" s="1"/>
  <c r="S16" i="73"/>
  <c r="S17" i="73" s="1"/>
  <c r="S21" i="73" s="1"/>
  <c r="R16" i="73"/>
  <c r="R17" i="73" s="1"/>
  <c r="R21" i="73" s="1"/>
  <c r="Q16" i="73"/>
  <c r="Q17" i="73" s="1"/>
  <c r="Q21" i="73" s="1"/>
  <c r="P16" i="73"/>
  <c r="P17" i="73" s="1"/>
  <c r="P21" i="73" s="1"/>
  <c r="O16" i="73"/>
  <c r="O17" i="73" s="1"/>
  <c r="O21" i="73" s="1"/>
  <c r="N16" i="73"/>
  <c r="N17" i="73" s="1"/>
  <c r="N21" i="73" s="1"/>
  <c r="M16" i="73"/>
  <c r="M17" i="73" s="1"/>
  <c r="M21" i="73" s="1"/>
  <c r="L16" i="73"/>
  <c r="L17" i="73" s="1"/>
  <c r="L21" i="73" s="1"/>
  <c r="K16" i="73"/>
  <c r="K17" i="73" s="1"/>
  <c r="K21" i="73" s="1"/>
  <c r="J16" i="73"/>
  <c r="J17" i="73" s="1"/>
  <c r="J21" i="73" s="1"/>
  <c r="I16" i="73"/>
  <c r="I17" i="73" s="1"/>
  <c r="I21" i="73" s="1"/>
  <c r="H16" i="73"/>
  <c r="H17" i="73" s="1"/>
  <c r="H21" i="73" s="1"/>
  <c r="G16" i="73"/>
  <c r="G17" i="73" s="1"/>
  <c r="G21" i="73" s="1"/>
  <c r="F16" i="73"/>
  <c r="F17" i="73" s="1"/>
  <c r="F21" i="73" s="1"/>
  <c r="E16" i="73"/>
  <c r="E17" i="73" s="1"/>
  <c r="E21" i="73" s="1"/>
  <c r="D16" i="73"/>
  <c r="D17" i="73" s="1"/>
  <c r="D21" i="73" s="1"/>
  <c r="C16" i="73"/>
  <c r="C17" i="73" s="1"/>
  <c r="C21" i="73" s="1"/>
  <c r="V14" i="73"/>
  <c r="V13" i="73"/>
  <c r="V12" i="73"/>
  <c r="V11" i="73"/>
  <c r="X11" i="73" s="1"/>
  <c r="V10" i="73"/>
  <c r="V9" i="73"/>
  <c r="V8" i="73"/>
  <c r="V7" i="73"/>
  <c r="V6" i="73"/>
  <c r="V5" i="73"/>
  <c r="W5" i="73" l="1"/>
  <c r="X5" i="73"/>
  <c r="W6" i="73"/>
  <c r="X6" i="73"/>
  <c r="W7" i="73"/>
  <c r="X7" i="73"/>
  <c r="W8" i="73"/>
  <c r="X8" i="73"/>
  <c r="W9" i="73"/>
  <c r="X9" i="73"/>
  <c r="W10" i="73"/>
  <c r="X10" i="73"/>
  <c r="W12" i="73"/>
  <c r="X12" i="73"/>
  <c r="W13" i="73"/>
  <c r="X13" i="73"/>
  <c r="W14" i="73"/>
  <c r="X14" i="73"/>
  <c r="W11" i="73"/>
  <c r="U18" i="72"/>
  <c r="U19" i="72" s="1"/>
  <c r="S18" i="72"/>
  <c r="S19" i="72" s="1"/>
  <c r="R18" i="72"/>
  <c r="R19" i="72" s="1"/>
  <c r="Q18" i="72"/>
  <c r="Q19" i="72" s="1"/>
  <c r="P18" i="72"/>
  <c r="P19" i="72" s="1"/>
  <c r="O18" i="72"/>
  <c r="O19" i="72" s="1"/>
  <c r="N18" i="72"/>
  <c r="N19" i="72" s="1"/>
  <c r="M18" i="72"/>
  <c r="M19" i="72" s="1"/>
  <c r="L18" i="72"/>
  <c r="L19" i="72" s="1"/>
  <c r="K18" i="72"/>
  <c r="K19" i="72" s="1"/>
  <c r="J18" i="72"/>
  <c r="J19" i="72" s="1"/>
  <c r="I18" i="72"/>
  <c r="I19" i="72" s="1"/>
  <c r="H18" i="72"/>
  <c r="H19" i="72" s="1"/>
  <c r="G18" i="72"/>
  <c r="G19" i="72" s="1"/>
  <c r="F18" i="72"/>
  <c r="F19" i="72" s="1"/>
  <c r="E18" i="72"/>
  <c r="E19" i="72" s="1"/>
  <c r="D18" i="72"/>
  <c r="D19" i="72" s="1"/>
  <c r="C18" i="72"/>
  <c r="C19" i="72" s="1"/>
  <c r="U16" i="72"/>
  <c r="U17" i="72" s="1"/>
  <c r="U21" i="72" s="1"/>
  <c r="S16" i="72"/>
  <c r="S17" i="72" s="1"/>
  <c r="S21" i="72" s="1"/>
  <c r="R16" i="72"/>
  <c r="R17" i="72" s="1"/>
  <c r="R21" i="72" s="1"/>
  <c r="Q16" i="72"/>
  <c r="Q17" i="72" s="1"/>
  <c r="Q21" i="72" s="1"/>
  <c r="P16" i="72"/>
  <c r="P17" i="72" s="1"/>
  <c r="P21" i="72" s="1"/>
  <c r="O16" i="72"/>
  <c r="O17" i="72" s="1"/>
  <c r="O21" i="72" s="1"/>
  <c r="N16" i="72"/>
  <c r="N17" i="72" s="1"/>
  <c r="N21" i="72" s="1"/>
  <c r="M16" i="72"/>
  <c r="M17" i="72" s="1"/>
  <c r="M21" i="72" s="1"/>
  <c r="L16" i="72"/>
  <c r="L17" i="72" s="1"/>
  <c r="L21" i="72" s="1"/>
  <c r="K16" i="72"/>
  <c r="K17" i="72" s="1"/>
  <c r="K21" i="72" s="1"/>
  <c r="J16" i="72"/>
  <c r="J17" i="72" s="1"/>
  <c r="J21" i="72" s="1"/>
  <c r="I16" i="72"/>
  <c r="I17" i="72" s="1"/>
  <c r="I21" i="72" s="1"/>
  <c r="H16" i="72"/>
  <c r="H17" i="72" s="1"/>
  <c r="H21" i="72" s="1"/>
  <c r="G16" i="72"/>
  <c r="G17" i="72" s="1"/>
  <c r="G21" i="72" s="1"/>
  <c r="F16" i="72"/>
  <c r="F17" i="72" s="1"/>
  <c r="F21" i="72" s="1"/>
  <c r="E16" i="72"/>
  <c r="E17" i="72" s="1"/>
  <c r="E21" i="72" s="1"/>
  <c r="D16" i="72"/>
  <c r="D17" i="72" s="1"/>
  <c r="D21" i="72" s="1"/>
  <c r="C16" i="72"/>
  <c r="C17" i="72" s="1"/>
  <c r="C21" i="72" s="1"/>
  <c r="V14" i="72"/>
  <c r="V13" i="72"/>
  <c r="V12" i="72"/>
  <c r="V11" i="72"/>
  <c r="X11" i="72" s="1"/>
  <c r="V10" i="72"/>
  <c r="V9" i="72"/>
  <c r="V8" i="72"/>
  <c r="V7" i="72"/>
  <c r="V6" i="72"/>
  <c r="V5" i="72"/>
  <c r="X5" i="72" s="1"/>
  <c r="V12" i="56"/>
  <c r="X12" i="56" l="1"/>
  <c r="V11" i="66"/>
  <c r="W6" i="72"/>
  <c r="X6" i="72"/>
  <c r="W7" i="72"/>
  <c r="X7" i="72"/>
  <c r="W8" i="72"/>
  <c r="X8" i="72"/>
  <c r="W9" i="72"/>
  <c r="X9" i="72"/>
  <c r="W10" i="72"/>
  <c r="X10" i="72"/>
  <c r="W12" i="72"/>
  <c r="X12" i="72"/>
  <c r="W13" i="72"/>
  <c r="X13" i="72"/>
  <c r="W14" i="72"/>
  <c r="X14" i="72"/>
  <c r="W5" i="72"/>
  <c r="W11" i="72"/>
  <c r="Q18" i="56" l="1"/>
  <c r="P18" i="56"/>
  <c r="O18" i="56"/>
  <c r="N18" i="56"/>
  <c r="M18" i="56"/>
  <c r="Q16" i="56"/>
  <c r="P16" i="56"/>
  <c r="O16" i="56"/>
  <c r="N16" i="56"/>
  <c r="M16" i="56"/>
  <c r="M17" i="56" l="1"/>
  <c r="O17" i="56"/>
  <c r="Q17" i="56"/>
  <c r="N19" i="56"/>
  <c r="P19" i="56"/>
  <c r="N17" i="56"/>
  <c r="P17" i="56"/>
  <c r="M19" i="56"/>
  <c r="O19" i="56"/>
  <c r="Q19" i="56"/>
  <c r="U18" i="56"/>
  <c r="S18" i="56"/>
  <c r="R18" i="56"/>
  <c r="L18" i="56"/>
  <c r="K18" i="56"/>
  <c r="J18" i="56"/>
  <c r="I18" i="56"/>
  <c r="H18" i="56"/>
  <c r="G18" i="56"/>
  <c r="F18" i="56"/>
  <c r="E18" i="56"/>
  <c r="D18" i="56"/>
  <c r="C18" i="56"/>
  <c r="U16" i="56"/>
  <c r="S16" i="56"/>
  <c r="R16" i="56"/>
  <c r="L16" i="56"/>
  <c r="K16" i="56"/>
  <c r="J16" i="56"/>
  <c r="I16" i="56"/>
  <c r="H16" i="56"/>
  <c r="G16" i="56"/>
  <c r="F16" i="56"/>
  <c r="E16" i="56"/>
  <c r="D16" i="56"/>
  <c r="C16" i="56"/>
  <c r="V14" i="56"/>
  <c r="V13" i="56"/>
  <c r="V11" i="56"/>
  <c r="V10" i="56"/>
  <c r="V9" i="56"/>
  <c r="V8" i="56"/>
  <c r="V7" i="56"/>
  <c r="V6" i="56"/>
  <c r="V5" i="56"/>
  <c r="X5" i="56" l="1"/>
  <c r="V4" i="66"/>
  <c r="X6" i="56"/>
  <c r="V5" i="66"/>
  <c r="X7" i="56"/>
  <c r="V6" i="66"/>
  <c r="X8" i="56"/>
  <c r="V7" i="66"/>
  <c r="X9" i="56"/>
  <c r="V8" i="66"/>
  <c r="X10" i="56"/>
  <c r="V9" i="66"/>
  <c r="X11" i="56"/>
  <c r="V10" i="66"/>
  <c r="X13" i="56"/>
  <c r="V12" i="66"/>
  <c r="X14" i="56"/>
  <c r="V13" i="66"/>
  <c r="C17" i="56"/>
  <c r="E17" i="56"/>
  <c r="G17" i="56"/>
  <c r="I17" i="56"/>
  <c r="K17" i="56"/>
  <c r="R17" i="56"/>
  <c r="U17" i="56"/>
  <c r="D19" i="56"/>
  <c r="F19" i="56"/>
  <c r="H19" i="56"/>
  <c r="J19" i="56"/>
  <c r="L19" i="56"/>
  <c r="S19" i="56"/>
  <c r="D17" i="56"/>
  <c r="F17" i="56"/>
  <c r="H17" i="56"/>
  <c r="J17" i="56"/>
  <c r="L17" i="56"/>
  <c r="S17" i="56"/>
  <c r="C19" i="56"/>
  <c r="E19" i="56"/>
  <c r="G19" i="56"/>
  <c r="I19" i="56"/>
  <c r="K19" i="56"/>
  <c r="R19" i="56"/>
  <c r="U19" i="56"/>
  <c r="P21" i="56"/>
  <c r="N21" i="56"/>
  <c r="Q21" i="56"/>
  <c r="O21" i="56"/>
  <c r="M21" i="56"/>
  <c r="W7" i="56"/>
  <c r="W14" i="56"/>
  <c r="W13" i="56"/>
  <c r="W11" i="56"/>
  <c r="W9" i="56"/>
  <c r="W8" i="56"/>
  <c r="W5" i="56"/>
  <c r="W10" i="56"/>
  <c r="W6" i="56"/>
  <c r="W12" i="56"/>
  <c r="S21" i="56" l="1"/>
  <c r="L21" i="56"/>
  <c r="J21" i="56"/>
  <c r="H21" i="56"/>
  <c r="F21" i="56"/>
  <c r="D21" i="56"/>
  <c r="U21" i="56"/>
  <c r="R21" i="56"/>
  <c r="K21" i="56"/>
  <c r="I21" i="56"/>
  <c r="G21" i="56"/>
  <c r="E21" i="56"/>
  <c r="C21" i="56"/>
</calcChain>
</file>

<file path=xl/sharedStrings.xml><?xml version="1.0" encoding="utf-8"?>
<sst xmlns="http://schemas.openxmlformats.org/spreadsheetml/2006/main" count="148" uniqueCount="48">
  <si>
    <t>дата</t>
  </si>
  <si>
    <t>№ работы</t>
  </si>
  <si>
    <t>учитель</t>
  </si>
  <si>
    <t>класс</t>
  </si>
  <si>
    <t>в классе</t>
  </si>
  <si>
    <t>писало работу</t>
  </si>
  <si>
    <t>максимальное количество баллов</t>
  </si>
  <si>
    <t>выполнили верно (1 балл)</t>
  </si>
  <si>
    <t>% получивших1 балл</t>
  </si>
  <si>
    <t>не приступили к заданию</t>
  </si>
  <si>
    <t>% неприступивших  к заданию</t>
  </si>
  <si>
    <t>Консультации по группам</t>
  </si>
  <si>
    <t>Кустова М.О.</t>
  </si>
  <si>
    <t>баллы</t>
  </si>
  <si>
    <t>процент выполнения</t>
  </si>
  <si>
    <t>отметка</t>
  </si>
  <si>
    <t>Тренировочная работа</t>
  </si>
  <si>
    <t>средний балл</t>
  </si>
  <si>
    <t>11Б</t>
  </si>
  <si>
    <t>26( сдают профильный уровень -10 чел)</t>
  </si>
  <si>
    <t>ученик 1</t>
  </si>
  <si>
    <t>ученик 2</t>
  </si>
  <si>
    <t>ученик 3</t>
  </si>
  <si>
    <t>…...</t>
  </si>
  <si>
    <t>…....</t>
  </si>
  <si>
    <t>…......</t>
  </si>
  <si>
    <t>….......</t>
  </si>
  <si>
    <t>Кодификатор -профильный уровень</t>
  </si>
  <si>
    <t>Умение решать задачи по планиметрии</t>
  </si>
  <si>
    <t>Умение решать задание по теме "Векторы"</t>
  </si>
  <si>
    <t>Умение решать задачи по стереометрии</t>
  </si>
  <si>
    <t>Умение решать задачи простые задачи на вероятность</t>
  </si>
  <si>
    <t>Умение решать заданчи на вычисление вероятности сложных событий</t>
  </si>
  <si>
    <t>Умение решать простейшие уравнения</t>
  </si>
  <si>
    <t>Умение выполнять вычисления и преобразования</t>
  </si>
  <si>
    <t>Умение решать задачи с прикладным содержанием</t>
  </si>
  <si>
    <t>Умение решать текстовые задачи</t>
  </si>
  <si>
    <t>Умение выполнять действия с функциями</t>
  </si>
  <si>
    <t>Умение читать график функции, производной функции</t>
  </si>
  <si>
    <t>Умение выполнять действия с производной</t>
  </si>
  <si>
    <t>Уметь  решать уравнения с отбором корней</t>
  </si>
  <si>
    <t>Умение решать стереометрические задачи на доказательство и вычисления</t>
  </si>
  <si>
    <t>Умение решать неравенства</t>
  </si>
  <si>
    <t>Умение решать задачи с экономическим содержанием</t>
  </si>
  <si>
    <t>Умение решать задачи с параметром</t>
  </si>
  <si>
    <t>Умение решать планиметрические задачи на доказательство и вычисление</t>
  </si>
  <si>
    <t>Уметь  решать задачи по теме "Числа и их свойства"</t>
  </si>
  <si>
    <t>Процент выполнения заданий по каждому заданию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</si>
</sst>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u/>
      <sz val="10"/>
      <color rgb="FF0000FF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3"/>
      <color rgb="FF00000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D5B5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>
      <alignment vertical="top"/>
      <protection locked="0"/>
    </xf>
    <xf numFmtId="9" fontId="7" fillId="0" borderId="0"/>
    <xf numFmtId="0" fontId="7" fillId="0" borderId="0"/>
    <xf numFmtId="0" fontId="15" fillId="0" borderId="0" applyNumberFormat="0" applyFill="0" applyBorder="0" applyAlignment="0" applyProtection="0"/>
  </cellStyleXfs>
  <cellXfs count="79">
    <xf numFmtId="0" fontId="0" fillId="0" borderId="0" xfId="0"/>
    <xf numFmtId="9" fontId="8" fillId="0" borderId="22" xfId="2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" fontId="4" fillId="3" borderId="23" xfId="0" applyNumberFormat="1" applyFont="1" applyFill="1" applyBorder="1" applyAlignment="1">
      <alignment horizontal="center"/>
    </xf>
    <xf numFmtId="0" fontId="5" fillId="0" borderId="24" xfId="1" applyBorder="1" applyAlignment="1" applyProtection="1">
      <alignment horizontal="center" vertical="center"/>
    </xf>
    <xf numFmtId="0" fontId="9" fillId="0" borderId="0" xfId="0" applyFont="1" applyAlignment="1">
      <alignment wrapText="1"/>
    </xf>
    <xf numFmtId="0" fontId="6" fillId="0" borderId="0" xfId="0" applyFont="1"/>
    <xf numFmtId="0" fontId="4" fillId="0" borderId="0" xfId="0" applyFont="1"/>
    <xf numFmtId="1" fontId="4" fillId="0" borderId="19" xfId="0" applyNumberFormat="1" applyFont="1" applyBorder="1" applyAlignment="1">
      <alignment horizontal="center" vertical="center" wrapText="1"/>
    </xf>
    <xf numFmtId="9" fontId="4" fillId="0" borderId="26" xfId="2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9" fontId="4" fillId="0" borderId="27" xfId="2" applyFont="1" applyBorder="1" applyAlignment="1">
      <alignment horizontal="center"/>
    </xf>
    <xf numFmtId="0" fontId="10" fillId="0" borderId="10" xfId="0" applyFont="1" applyBorder="1"/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/>
    <xf numFmtId="0" fontId="0" fillId="0" borderId="29" xfId="0" applyBorder="1"/>
    <xf numFmtId="0" fontId="0" fillId="0" borderId="30" xfId="0" applyBorder="1"/>
    <xf numFmtId="0" fontId="0" fillId="0" borderId="6" xfId="0" applyBorder="1"/>
    <xf numFmtId="0" fontId="0" fillId="0" borderId="31" xfId="0" applyBorder="1"/>
    <xf numFmtId="0" fontId="0" fillId="0" borderId="32" xfId="0" applyBorder="1"/>
    <xf numFmtId="0" fontId="0" fillId="0" borderId="37" xfId="0" applyBorder="1"/>
    <xf numFmtId="0" fontId="0" fillId="0" borderId="9" xfId="0" applyBorder="1"/>
    <xf numFmtId="0" fontId="0" fillId="0" borderId="38" xfId="0" applyBorder="1"/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2" fillId="0" borderId="29" xfId="0" applyFont="1" applyBorder="1"/>
    <xf numFmtId="0" fontId="12" fillId="0" borderId="40" xfId="0" applyFont="1" applyBorder="1"/>
    <xf numFmtId="0" fontId="13" fillId="0" borderId="1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40" xfId="0" applyFont="1" applyBorder="1" applyAlignment="1">
      <alignment horizontal="center" wrapText="1"/>
    </xf>
    <xf numFmtId="2" fontId="12" fillId="0" borderId="21" xfId="0" applyNumberFormat="1" applyFont="1" applyBorder="1"/>
    <xf numFmtId="0" fontId="12" fillId="0" borderId="41" xfId="0" applyFont="1" applyBorder="1"/>
    <xf numFmtId="0" fontId="12" fillId="0" borderId="42" xfId="0" applyFont="1" applyBorder="1" applyAlignment="1">
      <alignment horizontal="center"/>
    </xf>
    <xf numFmtId="0" fontId="14" fillId="0" borderId="1" xfId="1" applyFont="1" applyBorder="1" applyAlignment="1" applyProtection="1">
      <alignment horizontal="center" vertical="center"/>
    </xf>
    <xf numFmtId="0" fontId="11" fillId="0" borderId="1" xfId="0" applyFont="1" applyBorder="1" applyProtection="1">
      <protection locked="0"/>
    </xf>
    <xf numFmtId="0" fontId="4" fillId="0" borderId="12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8" xfId="0" applyFont="1" applyBorder="1" applyAlignment="1">
      <alignment horizontal="left" vertical="center"/>
    </xf>
    <xf numFmtId="0" fontId="4" fillId="0" borderId="13" xfId="0" applyFont="1" applyBorder="1" applyAlignment="1">
      <alignment horizontal="left"/>
    </xf>
    <xf numFmtId="0" fontId="4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0" borderId="1" xfId="0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7" fillId="0" borderId="43" xfId="0" applyFont="1" applyFill="1" applyBorder="1" applyAlignment="1">
      <alignment wrapText="1"/>
    </xf>
  </cellXfs>
  <cellStyles count="5">
    <cellStyle name="Гиперссылка" xfId="1" xr:uid="{00000000-0005-0000-0000-000000000000}"/>
    <cellStyle name="Гиперссылка 2" xfId="4" xr:uid="{00000000-0005-0000-0000-000001000000}"/>
    <cellStyle name="Обычный" xfId="0" builtinId="0"/>
    <cellStyle name="Обычный 2" xfId="3" xr:uid="{00000000-0005-0000-0000-000003000000}"/>
    <cellStyle name="Процентный 2" xfId="2" xr:uid="{00000000-0005-0000-0000-000004000000}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4A99-7B78-4793-ACC3-6B1FEA8881E0}">
  <dimension ref="A1:B21"/>
  <sheetViews>
    <sheetView workbookViewId="0">
      <selection sqref="A1:B1"/>
    </sheetView>
  </sheetViews>
  <sheetFormatPr defaultRowHeight="15" x14ac:dyDescent="0.25"/>
  <cols>
    <col min="1" max="1" width="6.85546875" customWidth="1"/>
    <col min="2" max="2" width="82.85546875" customWidth="1"/>
  </cols>
  <sheetData>
    <row r="1" spans="1:2" ht="18.75" x14ac:dyDescent="0.3">
      <c r="A1" s="74" t="s">
        <v>27</v>
      </c>
      <c r="B1" s="74"/>
    </row>
    <row r="2" spans="1:2" ht="18.75" x14ac:dyDescent="0.3">
      <c r="A2" s="75"/>
      <c r="B2" s="75"/>
    </row>
    <row r="3" spans="1:2" ht="15" customHeight="1" x14ac:dyDescent="0.25">
      <c r="A3" s="76">
        <v>1</v>
      </c>
      <c r="B3" s="77" t="s">
        <v>28</v>
      </c>
    </row>
    <row r="4" spans="1:2" ht="15" customHeight="1" x14ac:dyDescent="0.25">
      <c r="A4" s="76">
        <v>2</v>
      </c>
      <c r="B4" s="77" t="s">
        <v>29</v>
      </c>
    </row>
    <row r="5" spans="1:2" ht="15" customHeight="1" x14ac:dyDescent="0.25">
      <c r="A5" s="76">
        <v>3</v>
      </c>
      <c r="B5" s="77" t="s">
        <v>30</v>
      </c>
    </row>
    <row r="6" spans="1:2" ht="15" customHeight="1" x14ac:dyDescent="0.25">
      <c r="A6" s="76">
        <v>4</v>
      </c>
      <c r="B6" s="77" t="s">
        <v>31</v>
      </c>
    </row>
    <row r="7" spans="1:2" ht="15" customHeight="1" x14ac:dyDescent="0.25">
      <c r="A7" s="76">
        <v>5</v>
      </c>
      <c r="B7" s="77" t="s">
        <v>32</v>
      </c>
    </row>
    <row r="8" spans="1:2" ht="15" customHeight="1" x14ac:dyDescent="0.25">
      <c r="A8" s="76">
        <v>6</v>
      </c>
      <c r="B8" s="77" t="s">
        <v>33</v>
      </c>
    </row>
    <row r="9" spans="1:2" ht="15" customHeight="1" x14ac:dyDescent="0.25">
      <c r="A9" s="76">
        <v>7</v>
      </c>
      <c r="B9" s="77" t="s">
        <v>34</v>
      </c>
    </row>
    <row r="10" spans="1:2" ht="15" customHeight="1" x14ac:dyDescent="0.25">
      <c r="A10" s="76">
        <v>8</v>
      </c>
      <c r="B10" s="78" t="s">
        <v>38</v>
      </c>
    </row>
    <row r="11" spans="1:2" ht="15" customHeight="1" x14ac:dyDescent="0.25">
      <c r="A11" s="76">
        <v>9</v>
      </c>
      <c r="B11" s="77" t="s">
        <v>35</v>
      </c>
    </row>
    <row r="12" spans="1:2" ht="15" customHeight="1" x14ac:dyDescent="0.25">
      <c r="A12" s="76">
        <v>10</v>
      </c>
      <c r="B12" s="77" t="s">
        <v>36</v>
      </c>
    </row>
    <row r="13" spans="1:2" ht="15" customHeight="1" x14ac:dyDescent="0.25">
      <c r="A13" s="76">
        <v>11</v>
      </c>
      <c r="B13" s="77" t="s">
        <v>37</v>
      </c>
    </row>
    <row r="14" spans="1:2" ht="15" customHeight="1" x14ac:dyDescent="0.25">
      <c r="A14" s="76">
        <v>12</v>
      </c>
      <c r="B14" s="77" t="s">
        <v>39</v>
      </c>
    </row>
    <row r="15" spans="1:2" ht="15" customHeight="1" x14ac:dyDescent="0.25">
      <c r="A15" s="76">
        <v>13</v>
      </c>
      <c r="B15" s="77" t="s">
        <v>40</v>
      </c>
    </row>
    <row r="16" spans="1:2" ht="15" customHeight="1" x14ac:dyDescent="0.25">
      <c r="A16" s="76">
        <v>14</v>
      </c>
      <c r="B16" s="77" t="s">
        <v>41</v>
      </c>
    </row>
    <row r="17" spans="1:2" ht="15" customHeight="1" x14ac:dyDescent="0.25">
      <c r="A17" s="76">
        <v>15</v>
      </c>
      <c r="B17" s="77" t="s">
        <v>42</v>
      </c>
    </row>
    <row r="18" spans="1:2" ht="15" customHeight="1" x14ac:dyDescent="0.25">
      <c r="A18" s="76">
        <v>16</v>
      </c>
      <c r="B18" s="77" t="s">
        <v>43</v>
      </c>
    </row>
    <row r="19" spans="1:2" ht="15" customHeight="1" x14ac:dyDescent="0.25">
      <c r="A19" s="76">
        <v>17</v>
      </c>
      <c r="B19" s="78" t="s">
        <v>45</v>
      </c>
    </row>
    <row r="20" spans="1:2" ht="15" customHeight="1" x14ac:dyDescent="0.25">
      <c r="A20" s="76">
        <v>18</v>
      </c>
      <c r="B20" s="77" t="s">
        <v>44</v>
      </c>
    </row>
    <row r="21" spans="1:2" ht="15" customHeight="1" x14ac:dyDescent="0.25">
      <c r="A21" s="76">
        <v>19</v>
      </c>
      <c r="B21" s="77" t="s">
        <v>46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workbookViewId="0">
      <selection activeCell="Z10" sqref="Z10"/>
    </sheetView>
  </sheetViews>
  <sheetFormatPr defaultRowHeight="15" x14ac:dyDescent="0.25"/>
  <cols>
    <col min="1" max="1" width="5.42578125" customWidth="1"/>
    <col min="2" max="2" width="23.85546875" customWidth="1"/>
    <col min="3" max="21" width="5.7109375" customWidth="1"/>
  </cols>
  <sheetData>
    <row r="1" spans="1:22" ht="18.75" x14ac:dyDescent="0.3">
      <c r="B1" s="74" t="s">
        <v>47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15.75" thickBot="1" x14ac:dyDescent="0.3"/>
    <row r="3" spans="1:22" ht="35.25" customHeight="1" thickBot="1" x14ac:dyDescent="0.3">
      <c r="A3" s="35"/>
      <c r="B3" s="30"/>
      <c r="C3" s="31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32">
        <v>9</v>
      </c>
      <c r="L3" s="32">
        <v>10</v>
      </c>
      <c r="M3" s="32">
        <v>11</v>
      </c>
      <c r="N3" s="32">
        <v>12</v>
      </c>
      <c r="O3" s="32">
        <v>13</v>
      </c>
      <c r="P3" s="32">
        <v>14</v>
      </c>
      <c r="Q3" s="32">
        <v>15</v>
      </c>
      <c r="R3" s="32">
        <v>16</v>
      </c>
      <c r="S3" s="32">
        <v>17</v>
      </c>
      <c r="T3" s="32">
        <v>18</v>
      </c>
      <c r="U3" s="32">
        <v>19</v>
      </c>
      <c r="V3" s="33" t="s">
        <v>17</v>
      </c>
    </row>
    <row r="4" spans="1:22" ht="15.75" x14ac:dyDescent="0.25">
      <c r="A4" s="36">
        <v>1</v>
      </c>
      <c r="B4" s="38" t="s">
        <v>20</v>
      </c>
      <c r="C4" s="29">
        <f>AVERAGE('1вариант:4'!C5)*100</f>
        <v>100</v>
      </c>
      <c r="D4" s="29">
        <f>AVERAGE('1вариант:4'!D5)*100</f>
        <v>100</v>
      </c>
      <c r="E4" s="29">
        <f>AVERAGE('1вариант:4'!E5)*100</f>
        <v>66.666666666666657</v>
      </c>
      <c r="F4" s="29">
        <f>AVERAGE('1вариант:4'!F5)*100</f>
        <v>100</v>
      </c>
      <c r="G4" s="29">
        <f>AVERAGE('1вариант:4'!G5)*100</f>
        <v>100</v>
      </c>
      <c r="H4" s="29">
        <f>AVERAGE('1вариант:4'!H5)*100</f>
        <v>100</v>
      </c>
      <c r="I4" s="29">
        <f>AVERAGE('1вариант:4'!I5)*100</f>
        <v>100</v>
      </c>
      <c r="J4" s="29">
        <f>AVERAGE('1вариант:4'!J5)*100</f>
        <v>33.333333333333329</v>
      </c>
      <c r="K4" s="29">
        <f>AVERAGE('1вариант:4'!K5)*100</f>
        <v>66.666666666666657</v>
      </c>
      <c r="L4" s="29">
        <f>AVERAGE('1вариант:4'!L5)*100</f>
        <v>33.333333333333329</v>
      </c>
      <c r="M4" s="29">
        <f>AVERAGE('1вариант:4'!M5)*100</f>
        <v>0</v>
      </c>
      <c r="N4" s="29">
        <f>AVERAGE('1вариант:4'!N5)*100</f>
        <v>33.333333333333329</v>
      </c>
      <c r="O4" s="29">
        <f>AVERAGE('1вариант:4'!O5)*100</f>
        <v>33.333333333333329</v>
      </c>
      <c r="P4" s="29">
        <f>AVERAGE('1вариант:4'!P5)*100</f>
        <v>0</v>
      </c>
      <c r="Q4" s="29">
        <f>AVERAGE('1вариант:4'!Q5)*100</f>
        <v>33.333333333333329</v>
      </c>
      <c r="R4" s="29">
        <f>AVERAGE('1вариант:4'!R5)*100</f>
        <v>33.333333333333329</v>
      </c>
      <c r="S4" s="29">
        <f>AVERAGE('1вариант:4'!S5)*100</f>
        <v>0</v>
      </c>
      <c r="T4" s="29">
        <f>AVERAGE('1вариант:4'!T5)*100</f>
        <v>0</v>
      </c>
      <c r="U4" s="29">
        <f>AVERAGE('1вариант:4'!U5)*100</f>
        <v>66.666666666666657</v>
      </c>
      <c r="V4" s="34">
        <f>AVERAGE('1вариант:4'!U5)</f>
        <v>0.66666666666666663</v>
      </c>
    </row>
    <row r="5" spans="1:22" ht="15.75" x14ac:dyDescent="0.25">
      <c r="A5" s="36">
        <v>2</v>
      </c>
      <c r="B5" s="38" t="s">
        <v>21</v>
      </c>
      <c r="C5" s="29">
        <f>AVERAGE('1вариант:4'!C6)*100</f>
        <v>100</v>
      </c>
      <c r="D5" s="29">
        <f>AVERAGE('1вариант:4'!D6)*100</f>
        <v>100</v>
      </c>
      <c r="E5" s="29">
        <f>AVERAGE('1вариант:4'!E6)*100</f>
        <v>66.666666666666657</v>
      </c>
      <c r="F5" s="29">
        <f>AVERAGE('1вариант:4'!F6)*100</f>
        <v>66.666666666666657</v>
      </c>
      <c r="G5" s="29">
        <f>AVERAGE('1вариант:4'!G6)*100</f>
        <v>100</v>
      </c>
      <c r="H5" s="29">
        <f>AVERAGE('1вариант:4'!H6)*100</f>
        <v>100</v>
      </c>
      <c r="I5" s="29">
        <f>AVERAGE('1вариант:4'!I6)*100</f>
        <v>66.666666666666657</v>
      </c>
      <c r="J5" s="29">
        <f>AVERAGE('1вариант:4'!J6)*100</f>
        <v>100</v>
      </c>
      <c r="K5" s="29">
        <f>AVERAGE('1вариант:4'!K6)*100</f>
        <v>66.666666666666657</v>
      </c>
      <c r="L5" s="29">
        <f>AVERAGE('1вариант:4'!L6)*100</f>
        <v>66.666666666666657</v>
      </c>
      <c r="M5" s="29">
        <f>AVERAGE('1вариант:4'!M6)*100</f>
        <v>100</v>
      </c>
      <c r="N5" s="29">
        <f>AVERAGE('1вариант:4'!N6)*100</f>
        <v>66.666666666666657</v>
      </c>
      <c r="O5" s="29">
        <f>AVERAGE('1вариант:4'!O6)*100</f>
        <v>66.666666666666657</v>
      </c>
      <c r="P5" s="29">
        <f>AVERAGE('1вариант:4'!P6)*100</f>
        <v>0</v>
      </c>
      <c r="Q5" s="29">
        <f>AVERAGE('1вариант:4'!Q6)*100</f>
        <v>33.333333333333329</v>
      </c>
      <c r="R5" s="29">
        <f>AVERAGE('1вариант:4'!R6)*100</f>
        <v>33.333333333333329</v>
      </c>
      <c r="S5" s="29">
        <f>AVERAGE('1вариант:4'!S6)*100</f>
        <v>0</v>
      </c>
      <c r="T5" s="29">
        <f>AVERAGE('1вариант:4'!T6)*100</f>
        <v>0</v>
      </c>
      <c r="U5" s="29">
        <f>AVERAGE('1вариант:4'!U6)*100</f>
        <v>0</v>
      </c>
      <c r="V5" s="34">
        <f>AVERAGE('1вариант:4'!U6)</f>
        <v>0</v>
      </c>
    </row>
    <row r="6" spans="1:22" ht="15.75" x14ac:dyDescent="0.25">
      <c r="A6" s="36">
        <v>3</v>
      </c>
      <c r="B6" s="38" t="s">
        <v>22</v>
      </c>
      <c r="C6" s="29">
        <f>AVERAGE('1вариант:4'!C7)*100</f>
        <v>100</v>
      </c>
      <c r="D6" s="29">
        <f>AVERAGE('1вариант:4'!D7)*100</f>
        <v>75</v>
      </c>
      <c r="E6" s="29">
        <f>AVERAGE('1вариант:4'!E7)*100</f>
        <v>100</v>
      </c>
      <c r="F6" s="29">
        <f>AVERAGE('1вариант:4'!F7)*100</f>
        <v>50</v>
      </c>
      <c r="G6" s="29">
        <f>AVERAGE('1вариант:4'!G7)*100</f>
        <v>100</v>
      </c>
      <c r="H6" s="29">
        <f>AVERAGE('1вариант:4'!H7)*100</f>
        <v>75</v>
      </c>
      <c r="I6" s="29">
        <f>AVERAGE('1вариант:4'!I7)*100</f>
        <v>25</v>
      </c>
      <c r="J6" s="29">
        <f>AVERAGE('1вариант:4'!J7)*100</f>
        <v>50</v>
      </c>
      <c r="K6" s="29">
        <f>AVERAGE('1вариант:4'!K7)*100</f>
        <v>50</v>
      </c>
      <c r="L6" s="29">
        <f>AVERAGE('1вариант:4'!L7)*100</f>
        <v>75</v>
      </c>
      <c r="M6" s="29">
        <f>AVERAGE('1вариант:4'!M7)*100</f>
        <v>25</v>
      </c>
      <c r="N6" s="29">
        <f>AVERAGE('1вариант:4'!N7)*100</f>
        <v>25</v>
      </c>
      <c r="O6" s="29">
        <f>AVERAGE('1вариант:4'!O7)*100</f>
        <v>25</v>
      </c>
      <c r="P6" s="29">
        <f>AVERAGE('1вариант:4'!P7)*100</f>
        <v>0</v>
      </c>
      <c r="Q6" s="29">
        <f>AVERAGE('1вариант:4'!Q7)*100</f>
        <v>0</v>
      </c>
      <c r="R6" s="29">
        <f>AVERAGE('1вариант:4'!R7)*100</f>
        <v>0</v>
      </c>
      <c r="S6" s="29">
        <f>AVERAGE('1вариант:4'!S7)*100</f>
        <v>0</v>
      </c>
      <c r="T6" s="29">
        <f>AVERAGE('1вариант:4'!T7)*100</f>
        <v>0</v>
      </c>
      <c r="U6" s="29">
        <f>AVERAGE('1вариант:4'!U7)*100</f>
        <v>25</v>
      </c>
      <c r="V6" s="34">
        <f>AVERAGE('1вариант:4'!U7)</f>
        <v>0.25</v>
      </c>
    </row>
    <row r="7" spans="1:22" ht="15.75" x14ac:dyDescent="0.25">
      <c r="A7" s="36">
        <v>4</v>
      </c>
      <c r="B7" s="38" t="s">
        <v>23</v>
      </c>
      <c r="C7" s="29">
        <f>AVERAGE('1вариант:4'!C8)*100</f>
        <v>50</v>
      </c>
      <c r="D7" s="29">
        <f>AVERAGE('1вариант:4'!D8)*100</f>
        <v>50</v>
      </c>
      <c r="E7" s="29">
        <f>AVERAGE('1вариант:4'!E8)*100</f>
        <v>75</v>
      </c>
      <c r="F7" s="29">
        <f>AVERAGE('1вариант:4'!F8)*100</f>
        <v>75</v>
      </c>
      <c r="G7" s="29">
        <f>AVERAGE('1вариант:4'!G8)*100</f>
        <v>100</v>
      </c>
      <c r="H7" s="29">
        <f>AVERAGE('1вариант:4'!H8)*100</f>
        <v>100</v>
      </c>
      <c r="I7" s="29">
        <f>AVERAGE('1вариант:4'!I8)*100</f>
        <v>75</v>
      </c>
      <c r="J7" s="29">
        <f>AVERAGE('1вариант:4'!J8)*100</f>
        <v>50</v>
      </c>
      <c r="K7" s="29">
        <f>AVERAGE('1вариант:4'!K8)*100</f>
        <v>50</v>
      </c>
      <c r="L7" s="29">
        <f>AVERAGE('1вариант:4'!L8)*100</f>
        <v>75</v>
      </c>
      <c r="M7" s="29">
        <f>AVERAGE('1вариант:4'!M8)*100</f>
        <v>25</v>
      </c>
      <c r="N7" s="29">
        <f>AVERAGE('1вариант:4'!N8)*100</f>
        <v>25</v>
      </c>
      <c r="O7" s="29">
        <f>AVERAGE('1вариант:4'!O8)*100</f>
        <v>50</v>
      </c>
      <c r="P7" s="29">
        <f>AVERAGE('1вариант:4'!P8)*100</f>
        <v>0</v>
      </c>
      <c r="Q7" s="29">
        <f>AVERAGE('1вариант:4'!Q8)*100</f>
        <v>50</v>
      </c>
      <c r="R7" s="29">
        <f>AVERAGE('1вариант:4'!R8)*100</f>
        <v>25</v>
      </c>
      <c r="S7" s="29">
        <f>AVERAGE('1вариант:4'!S8)*100</f>
        <v>0</v>
      </c>
      <c r="T7" s="29">
        <f>AVERAGE('1вариант:4'!T8)*100</f>
        <v>0</v>
      </c>
      <c r="U7" s="29">
        <f>AVERAGE('1вариант:4'!U8)*100</f>
        <v>75</v>
      </c>
      <c r="V7" s="34">
        <f>AVERAGE('1вариант:4'!U8)</f>
        <v>0.75</v>
      </c>
    </row>
    <row r="8" spans="1:22" ht="15.75" x14ac:dyDescent="0.25">
      <c r="A8" s="36">
        <v>5</v>
      </c>
      <c r="B8" s="38" t="s">
        <v>23</v>
      </c>
      <c r="C8" s="29">
        <f>AVERAGE('1вариант:4'!C9)*100</f>
        <v>50</v>
      </c>
      <c r="D8" s="29">
        <f>AVERAGE('1вариант:4'!D9)*100</f>
        <v>25</v>
      </c>
      <c r="E8" s="29">
        <f>AVERAGE('1вариант:4'!E9)*100</f>
        <v>75</v>
      </c>
      <c r="F8" s="29">
        <f>AVERAGE('1вариант:4'!F9)*100</f>
        <v>75</v>
      </c>
      <c r="G8" s="29">
        <f>AVERAGE('1вариант:4'!G9)*100</f>
        <v>75</v>
      </c>
      <c r="H8" s="29">
        <f>AVERAGE('1вариант:4'!H9)*100</f>
        <v>50</v>
      </c>
      <c r="I8" s="29">
        <f>AVERAGE('1вариант:4'!I9)*100</f>
        <v>50</v>
      </c>
      <c r="J8" s="29">
        <f>AVERAGE('1вариант:4'!J9)*100</f>
        <v>50</v>
      </c>
      <c r="K8" s="29">
        <f>AVERAGE('1вариант:4'!K9)*100</f>
        <v>25</v>
      </c>
      <c r="L8" s="29">
        <f>AVERAGE('1вариант:4'!L9)*100</f>
        <v>0</v>
      </c>
      <c r="M8" s="29">
        <f>AVERAGE('1вариант:4'!M9)*100</f>
        <v>0</v>
      </c>
      <c r="N8" s="29">
        <f>AVERAGE('1вариант:4'!N9)*100</f>
        <v>50</v>
      </c>
      <c r="O8" s="29">
        <f>AVERAGE('1вариант:4'!O9)*100</f>
        <v>0</v>
      </c>
      <c r="P8" s="29">
        <f>AVERAGE('1вариант:4'!P9)*100</f>
        <v>0</v>
      </c>
      <c r="Q8" s="29">
        <f>AVERAGE('1вариант:4'!Q9)*100</f>
        <v>0</v>
      </c>
      <c r="R8" s="29">
        <f>AVERAGE('1вариант:4'!R9)*100</f>
        <v>25</v>
      </c>
      <c r="S8" s="29">
        <f>AVERAGE('1вариант:4'!S9)*100</f>
        <v>0</v>
      </c>
      <c r="T8" s="29">
        <f>AVERAGE('1вариант:4'!T9)*100</f>
        <v>0</v>
      </c>
      <c r="U8" s="29">
        <f>AVERAGE('1вариант:4'!U9)*100</f>
        <v>25</v>
      </c>
      <c r="V8" s="34">
        <f>AVERAGE('1вариант:4'!U9)</f>
        <v>0.25</v>
      </c>
    </row>
    <row r="9" spans="1:22" ht="15.75" x14ac:dyDescent="0.25">
      <c r="A9" s="36">
        <v>6</v>
      </c>
      <c r="B9" s="38" t="s">
        <v>23</v>
      </c>
      <c r="C9" s="29">
        <f>AVERAGE('1вариант:4'!C10)*100</f>
        <v>100</v>
      </c>
      <c r="D9" s="29">
        <f>AVERAGE('1вариант:4'!D10)*100</f>
        <v>25</v>
      </c>
      <c r="E9" s="29">
        <f>AVERAGE('1вариант:4'!E10)*100</f>
        <v>75</v>
      </c>
      <c r="F9" s="29">
        <f>AVERAGE('1вариант:4'!F10)*100</f>
        <v>75</v>
      </c>
      <c r="G9" s="29">
        <f>AVERAGE('1вариант:4'!G10)*100</f>
        <v>50</v>
      </c>
      <c r="H9" s="29">
        <f>AVERAGE('1вариант:4'!H10)*100</f>
        <v>75</v>
      </c>
      <c r="I9" s="29">
        <f>AVERAGE('1вариант:4'!I10)*100</f>
        <v>25</v>
      </c>
      <c r="J9" s="29">
        <f>AVERAGE('1вариант:4'!J10)*100</f>
        <v>100</v>
      </c>
      <c r="K9" s="29">
        <f>AVERAGE('1вариант:4'!K10)*100</f>
        <v>50</v>
      </c>
      <c r="L9" s="29">
        <f>AVERAGE('1вариант:4'!L10)*100</f>
        <v>25</v>
      </c>
      <c r="M9" s="29">
        <f>AVERAGE('1вариант:4'!M10)*100</f>
        <v>25</v>
      </c>
      <c r="N9" s="29">
        <f>AVERAGE('1вариант:4'!N10)*100</f>
        <v>50</v>
      </c>
      <c r="O9" s="29">
        <f>AVERAGE('1вариант:4'!O10)*100</f>
        <v>50</v>
      </c>
      <c r="P9" s="29">
        <f>AVERAGE('1вариант:4'!P10)*100</f>
        <v>0</v>
      </c>
      <c r="Q9" s="29">
        <f>AVERAGE('1вариант:4'!Q10)*100</f>
        <v>0</v>
      </c>
      <c r="R9" s="29">
        <f>AVERAGE('1вариант:4'!R10)*100</f>
        <v>0</v>
      </c>
      <c r="S9" s="29">
        <f>AVERAGE('1вариант:4'!S10)*100</f>
        <v>0</v>
      </c>
      <c r="T9" s="29">
        <f>AVERAGE('1вариант:4'!T10)*100</f>
        <v>0</v>
      </c>
      <c r="U9" s="29">
        <f>AVERAGE('1вариант:4'!U10)*100</f>
        <v>0</v>
      </c>
      <c r="V9" s="34">
        <f>AVERAGE('1вариант:4'!U10)</f>
        <v>0</v>
      </c>
    </row>
    <row r="10" spans="1:22" ht="15.75" x14ac:dyDescent="0.25">
      <c r="A10" s="36">
        <v>7</v>
      </c>
      <c r="B10" s="38" t="s">
        <v>23</v>
      </c>
      <c r="C10" s="29">
        <f>AVERAGE('1вариант:4'!C11)*100</f>
        <v>100</v>
      </c>
      <c r="D10" s="29">
        <f>AVERAGE('1вариант:4'!D11)*100</f>
        <v>100</v>
      </c>
      <c r="E10" s="29">
        <f>AVERAGE('1вариант:4'!E11)*100</f>
        <v>100</v>
      </c>
      <c r="F10" s="29">
        <f>AVERAGE('1вариант:4'!F11)*100</f>
        <v>100</v>
      </c>
      <c r="G10" s="29">
        <f>AVERAGE('1вариант:4'!G11)*100</f>
        <v>100</v>
      </c>
      <c r="H10" s="29">
        <f>AVERAGE('1вариант:4'!H11)*100</f>
        <v>100</v>
      </c>
      <c r="I10" s="29">
        <f>AVERAGE('1вариант:4'!I11)*100</f>
        <v>100</v>
      </c>
      <c r="J10" s="29">
        <f>AVERAGE('1вариант:4'!J11)*100</f>
        <v>100</v>
      </c>
      <c r="K10" s="29">
        <f>AVERAGE('1вариант:4'!K11)*100</f>
        <v>100</v>
      </c>
      <c r="L10" s="29">
        <f>AVERAGE('1вариант:4'!L11)*100</f>
        <v>0</v>
      </c>
      <c r="M10" s="29">
        <f>AVERAGE('1вариант:4'!M11)*100</f>
        <v>0</v>
      </c>
      <c r="N10" s="29">
        <f>AVERAGE('1вариант:4'!N11)*100</f>
        <v>0</v>
      </c>
      <c r="O10" s="29">
        <f>AVERAGE('1вариант:4'!O11)*100</f>
        <v>0</v>
      </c>
      <c r="P10" s="29">
        <f>AVERAGE('1вариант:4'!P11)*100</f>
        <v>0</v>
      </c>
      <c r="Q10" s="29">
        <f>AVERAGE('1вариант:4'!Q11)*100</f>
        <v>0</v>
      </c>
      <c r="R10" s="29">
        <f>AVERAGE('1вариант:4'!R11)*100</f>
        <v>0</v>
      </c>
      <c r="S10" s="29">
        <f>AVERAGE('1вариант:4'!S11)*100</f>
        <v>0</v>
      </c>
      <c r="T10" s="29">
        <f>AVERAGE('1вариант:4'!T11)*100</f>
        <v>0</v>
      </c>
      <c r="U10" s="29">
        <f>AVERAGE('1вариант:4'!U11)*100</f>
        <v>100</v>
      </c>
      <c r="V10" s="34">
        <f>AVERAGE('1вариант:4'!U11)</f>
        <v>1</v>
      </c>
    </row>
    <row r="11" spans="1:22" ht="15.75" x14ac:dyDescent="0.25">
      <c r="A11" s="36">
        <v>8</v>
      </c>
      <c r="B11" s="38" t="s">
        <v>23</v>
      </c>
      <c r="C11" s="29">
        <f>AVERAGE('1вариант:4'!C12)*100</f>
        <v>100</v>
      </c>
      <c r="D11" s="29">
        <f>AVERAGE('1вариант:4'!D12)*100</f>
        <v>66.666666666666657</v>
      </c>
      <c r="E11" s="29">
        <f>AVERAGE('1вариант:4'!E12)*100</f>
        <v>100</v>
      </c>
      <c r="F11" s="29">
        <f>AVERAGE('1вариант:4'!F12)*100</f>
        <v>66.666666666666657</v>
      </c>
      <c r="G11" s="29">
        <f>AVERAGE('1вариант:4'!G12)*100</f>
        <v>100</v>
      </c>
      <c r="H11" s="29">
        <f>AVERAGE('1вариант:4'!H12)*100</f>
        <v>66.666666666666657</v>
      </c>
      <c r="I11" s="29">
        <f>AVERAGE('1вариант:4'!I12)*100</f>
        <v>66.666666666666657</v>
      </c>
      <c r="J11" s="29">
        <f>AVERAGE('1вариант:4'!J12)*100</f>
        <v>66.666666666666657</v>
      </c>
      <c r="K11" s="29">
        <f>AVERAGE('1вариант:4'!K12)*100</f>
        <v>66.666666666666657</v>
      </c>
      <c r="L11" s="29">
        <f>AVERAGE('1вариант:4'!L12)*100</f>
        <v>66.666666666666657</v>
      </c>
      <c r="M11" s="29">
        <f>AVERAGE('1вариант:4'!M12)*100</f>
        <v>66.666666666666657</v>
      </c>
      <c r="N11" s="29">
        <f>AVERAGE('1вариант:4'!N12)*100</f>
        <v>66.666666666666657</v>
      </c>
      <c r="O11" s="29">
        <f>AVERAGE('1вариант:4'!O12)*100</f>
        <v>0</v>
      </c>
      <c r="P11" s="29">
        <f>AVERAGE('1вариант:4'!P12)*100</f>
        <v>0</v>
      </c>
      <c r="Q11" s="29">
        <f>AVERAGE('1вариант:4'!Q12)*100</f>
        <v>0</v>
      </c>
      <c r="R11" s="29">
        <f>AVERAGE('1вариант:4'!R12)*100</f>
        <v>33.333333333333329</v>
      </c>
      <c r="S11" s="29">
        <f>AVERAGE('1вариант:4'!S12)*100</f>
        <v>0</v>
      </c>
      <c r="T11" s="29">
        <f>AVERAGE('1вариант:4'!T12)*100</f>
        <v>0</v>
      </c>
      <c r="U11" s="29">
        <f>AVERAGE('1вариант:4'!U12)*100</f>
        <v>33.333333333333329</v>
      </c>
      <c r="V11" s="34">
        <f>AVERAGE('1вариант:4'!U12)</f>
        <v>0.33333333333333331</v>
      </c>
    </row>
    <row r="12" spans="1:22" ht="15.75" x14ac:dyDescent="0.25">
      <c r="A12" s="36">
        <v>9</v>
      </c>
      <c r="B12" s="38" t="s">
        <v>24</v>
      </c>
      <c r="C12" s="29">
        <f>AVERAGE('1вариант:4'!C13)*100</f>
        <v>50</v>
      </c>
      <c r="D12" s="29">
        <f>AVERAGE('1вариант:4'!D13)*100</f>
        <v>50</v>
      </c>
      <c r="E12" s="29">
        <f>AVERAGE('1вариант:4'!E13)*100</f>
        <v>0</v>
      </c>
      <c r="F12" s="29">
        <f>AVERAGE('1вариант:4'!F13)*100</f>
        <v>50</v>
      </c>
      <c r="G12" s="29">
        <f>AVERAGE('1вариант:4'!G13)*100</f>
        <v>100</v>
      </c>
      <c r="H12" s="29">
        <f>AVERAGE('1вариант:4'!H13)*100</f>
        <v>0</v>
      </c>
      <c r="I12" s="29">
        <f>AVERAGE('1вариант:4'!I13)*100</f>
        <v>50</v>
      </c>
      <c r="J12" s="29">
        <f>AVERAGE('1вариант:4'!J13)*100</f>
        <v>100</v>
      </c>
      <c r="K12" s="29">
        <f>AVERAGE('1вариант:4'!K13)*100</f>
        <v>0</v>
      </c>
      <c r="L12" s="29">
        <f>AVERAGE('1вариант:4'!L13)*100</f>
        <v>0</v>
      </c>
      <c r="M12" s="29">
        <f>AVERAGE('1вариант:4'!M13)*100</f>
        <v>0</v>
      </c>
      <c r="N12" s="29">
        <f>AVERAGE('1вариант:4'!N13)*100</f>
        <v>50</v>
      </c>
      <c r="O12" s="29">
        <f>AVERAGE('1вариант:4'!O13)*100</f>
        <v>50</v>
      </c>
      <c r="P12" s="29">
        <f>AVERAGE('1вариант:4'!P13)*100</f>
        <v>0</v>
      </c>
      <c r="Q12" s="29">
        <f>AVERAGE('1вариант:4'!Q13)*100</f>
        <v>50</v>
      </c>
      <c r="R12" s="29">
        <f>AVERAGE('1вариант:4'!R13)*100</f>
        <v>0</v>
      </c>
      <c r="S12" s="29">
        <f>AVERAGE('1вариант:4'!S13)*100</f>
        <v>0</v>
      </c>
      <c r="T12" s="29">
        <f>AVERAGE('1вариант:4'!T13)*100</f>
        <v>0</v>
      </c>
      <c r="U12" s="29">
        <f>AVERAGE('1вариант:4'!U13)*100</f>
        <v>0</v>
      </c>
      <c r="V12" s="34">
        <f>AVERAGE('1вариант:4'!U13)</f>
        <v>0</v>
      </c>
    </row>
    <row r="13" spans="1:22" ht="15.75" x14ac:dyDescent="0.25">
      <c r="A13" s="36">
        <v>10</v>
      </c>
      <c r="B13" s="38" t="s">
        <v>23</v>
      </c>
      <c r="C13" s="29">
        <f>AVERAGE('1вариант:4'!C14)*100</f>
        <v>100</v>
      </c>
      <c r="D13" s="29">
        <f>AVERAGE('1вариант:4'!D14)*100</f>
        <v>100</v>
      </c>
      <c r="E13" s="29">
        <f>AVERAGE('1вариант:4'!E14)*100</f>
        <v>100</v>
      </c>
      <c r="F13" s="29">
        <f>AVERAGE('1вариант:4'!F14)*100</f>
        <v>100</v>
      </c>
      <c r="G13" s="29">
        <f>AVERAGE('1вариант:4'!G14)*100</f>
        <v>75</v>
      </c>
      <c r="H13" s="29">
        <f>AVERAGE('1вариант:4'!H14)*100</f>
        <v>100</v>
      </c>
      <c r="I13" s="29">
        <f>AVERAGE('1вариант:4'!I14)*100</f>
        <v>0</v>
      </c>
      <c r="J13" s="29">
        <f>AVERAGE('1вариант:4'!J14)*100</f>
        <v>50</v>
      </c>
      <c r="K13" s="29">
        <f>AVERAGE('1вариант:4'!K14)*100</f>
        <v>75</v>
      </c>
      <c r="L13" s="29">
        <f>AVERAGE('1вариант:4'!L14)*100</f>
        <v>25</v>
      </c>
      <c r="M13" s="29">
        <f>AVERAGE('1вариант:4'!M14)*100</f>
        <v>50</v>
      </c>
      <c r="N13" s="29">
        <f>AVERAGE('1вариант:4'!N14)*100</f>
        <v>50</v>
      </c>
      <c r="O13" s="29">
        <f>AVERAGE('1вариант:4'!O14)*100</f>
        <v>0</v>
      </c>
      <c r="P13" s="29">
        <f>AVERAGE('1вариант:4'!P14)*100</f>
        <v>0</v>
      </c>
      <c r="Q13" s="29">
        <f>AVERAGE('1вариант:4'!Q14)*100</f>
        <v>0</v>
      </c>
      <c r="R13" s="29">
        <f>AVERAGE('1вариант:4'!R14)*100</f>
        <v>0</v>
      </c>
      <c r="S13" s="29">
        <f>AVERAGE('1вариант:4'!S14)*100</f>
        <v>0</v>
      </c>
      <c r="T13" s="29">
        <f>AVERAGE('1вариант:4'!T14)*100</f>
        <v>0</v>
      </c>
      <c r="U13" s="29">
        <f>AVERAGE('1вариант:4'!U14)*100</f>
        <v>0</v>
      </c>
      <c r="V13" s="34">
        <f>AVERAGE('1вариант:4'!U14)</f>
        <v>0</v>
      </c>
    </row>
  </sheetData>
  <mergeCells count="1">
    <mergeCell ref="B1:V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2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15" sqref="L15"/>
    </sheetView>
  </sheetViews>
  <sheetFormatPr defaultRowHeight="15" x14ac:dyDescent="0.25"/>
  <cols>
    <col min="1" max="1" width="6" customWidth="1"/>
    <col min="2" max="2" width="26.42578125" customWidth="1"/>
    <col min="3" max="3" width="7.5703125" customWidth="1"/>
    <col min="4" max="5" width="7.42578125" customWidth="1"/>
    <col min="6" max="6" width="7.140625" customWidth="1"/>
    <col min="7" max="7" width="7.85546875" customWidth="1"/>
    <col min="8" max="8" width="7.140625" customWidth="1"/>
    <col min="9" max="9" width="7.7109375" customWidth="1"/>
    <col min="10" max="11" width="7.42578125" customWidth="1"/>
    <col min="12" max="17" width="8.140625" customWidth="1"/>
    <col min="18" max="18" width="8" customWidth="1"/>
    <col min="19" max="20" width="8.140625" customWidth="1"/>
    <col min="21" max="21" width="8.28515625" customWidth="1"/>
    <col min="22" max="22" width="10.7109375" bestFit="1" customWidth="1"/>
    <col min="23" max="23" width="10.28515625" customWidth="1"/>
    <col min="24" max="24" width="10.42578125" customWidth="1"/>
  </cols>
  <sheetData>
    <row r="1" spans="1:24" ht="21" thickBot="1" x14ac:dyDescent="0.3">
      <c r="A1" s="54" t="s">
        <v>16</v>
      </c>
      <c r="B1" s="55"/>
      <c r="C1" s="55"/>
      <c r="D1" s="55"/>
      <c r="E1" s="55"/>
      <c r="F1" s="55"/>
      <c r="G1" s="55"/>
      <c r="H1" s="55"/>
      <c r="I1" s="55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/>
    </row>
    <row r="2" spans="1:24" ht="16.5" thickBot="1" x14ac:dyDescent="0.3">
      <c r="A2" s="58" t="s">
        <v>0</v>
      </c>
      <c r="B2" s="59"/>
      <c r="C2" s="60" t="s">
        <v>1</v>
      </c>
      <c r="D2" s="61"/>
      <c r="E2" s="59" t="s">
        <v>2</v>
      </c>
      <c r="F2" s="61"/>
      <c r="G2" s="61"/>
      <c r="H2" s="59" t="s">
        <v>3</v>
      </c>
      <c r="I2" s="59"/>
      <c r="J2" s="69" t="s">
        <v>4</v>
      </c>
      <c r="K2" s="63"/>
      <c r="L2" s="63"/>
      <c r="M2" s="63"/>
      <c r="N2" s="63"/>
      <c r="O2" s="63"/>
      <c r="P2" s="63"/>
      <c r="Q2" s="70"/>
      <c r="R2" s="62" t="s">
        <v>5</v>
      </c>
      <c r="S2" s="63"/>
      <c r="T2" s="70"/>
      <c r="U2" s="62" t="s">
        <v>6</v>
      </c>
      <c r="V2" s="63"/>
      <c r="W2" s="63"/>
      <c r="X2" s="64"/>
    </row>
    <row r="3" spans="1:24" ht="15.75" x14ac:dyDescent="0.25">
      <c r="A3" s="65"/>
      <c r="B3" s="66"/>
      <c r="C3" s="49"/>
      <c r="D3" s="67"/>
      <c r="E3" s="49" t="s">
        <v>12</v>
      </c>
      <c r="F3" s="68"/>
      <c r="G3" s="67"/>
      <c r="H3" s="49" t="s">
        <v>18</v>
      </c>
      <c r="I3" s="68"/>
      <c r="J3" s="71" t="s">
        <v>19</v>
      </c>
      <c r="K3" s="53"/>
      <c r="L3" s="53"/>
      <c r="M3" s="53"/>
      <c r="N3" s="53"/>
      <c r="O3" s="53"/>
      <c r="P3" s="53"/>
      <c r="Q3" s="72"/>
      <c r="R3" s="52">
        <v>8</v>
      </c>
      <c r="S3" s="53"/>
      <c r="T3" s="72"/>
      <c r="U3" s="49">
        <v>31</v>
      </c>
      <c r="V3" s="50"/>
      <c r="W3" s="50"/>
      <c r="X3" s="51"/>
    </row>
    <row r="4" spans="1:24" ht="44.25" customHeight="1" x14ac:dyDescent="0.25">
      <c r="A4" s="15"/>
      <c r="B4" s="16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7">
        <v>10</v>
      </c>
      <c r="M4" s="17">
        <v>11</v>
      </c>
      <c r="N4" s="17">
        <v>12</v>
      </c>
      <c r="O4" s="17">
        <v>13</v>
      </c>
      <c r="P4" s="17">
        <v>14</v>
      </c>
      <c r="Q4" s="17">
        <v>15</v>
      </c>
      <c r="R4" s="17">
        <v>16</v>
      </c>
      <c r="S4" s="17">
        <v>17</v>
      </c>
      <c r="T4" s="17">
        <v>18</v>
      </c>
      <c r="U4" s="17">
        <v>19</v>
      </c>
      <c r="V4" s="27" t="s">
        <v>13</v>
      </c>
      <c r="W4" s="27" t="s">
        <v>14</v>
      </c>
      <c r="X4" s="28" t="s">
        <v>15</v>
      </c>
    </row>
    <row r="5" spans="1:24" x14ac:dyDescent="0.25">
      <c r="A5" s="37">
        <v>1</v>
      </c>
      <c r="B5" s="38" t="s">
        <v>20</v>
      </c>
      <c r="C5" s="18"/>
      <c r="D5" s="19"/>
      <c r="E5" s="19"/>
      <c r="F5" s="20"/>
      <c r="G5" s="18"/>
      <c r="H5" s="19"/>
      <c r="I5" s="19"/>
      <c r="J5" s="20"/>
      <c r="K5" s="18"/>
      <c r="L5" s="19"/>
      <c r="M5" s="19"/>
      <c r="N5" s="19"/>
      <c r="O5" s="19"/>
      <c r="P5" s="20"/>
      <c r="Q5" s="18"/>
      <c r="R5" s="19"/>
      <c r="S5" s="19"/>
      <c r="T5" s="73"/>
      <c r="U5" s="73"/>
      <c r="V5" s="3">
        <f t="shared" ref="V5:V12" si="0">SUM(C5:U5)</f>
        <v>0</v>
      </c>
      <c r="W5" s="1">
        <f>V5/U3</f>
        <v>0</v>
      </c>
      <c r="X5" s="2" t="str">
        <f>IF(V5&gt;=11,"5",IF(AND(V5&gt;=9,V5&lt;11),"4",IF(AND(V5&gt;=5,V5&lt;9),"3",IF(AND(V5&gt;0,V5&lt;4),"2",IF(V5=0,"отс")))))</f>
        <v>отс</v>
      </c>
    </row>
    <row r="6" spans="1:24" x14ac:dyDescent="0.25">
      <c r="A6" s="37">
        <v>2</v>
      </c>
      <c r="B6" s="38" t="s">
        <v>21</v>
      </c>
      <c r="C6" s="18">
        <v>1</v>
      </c>
      <c r="D6" s="19">
        <v>1</v>
      </c>
      <c r="E6" s="19">
        <v>1</v>
      </c>
      <c r="F6" s="20">
        <v>1</v>
      </c>
      <c r="G6" s="18">
        <v>1</v>
      </c>
      <c r="H6" s="19">
        <v>1</v>
      </c>
      <c r="I6" s="19">
        <v>1</v>
      </c>
      <c r="J6" s="20">
        <v>1</v>
      </c>
      <c r="K6" s="18">
        <v>1</v>
      </c>
      <c r="L6" s="19">
        <v>0</v>
      </c>
      <c r="M6" s="19">
        <v>1</v>
      </c>
      <c r="N6" s="19">
        <v>1</v>
      </c>
      <c r="O6" s="19">
        <v>1</v>
      </c>
      <c r="P6" s="20">
        <v>0</v>
      </c>
      <c r="Q6" s="18">
        <v>1</v>
      </c>
      <c r="R6" s="19">
        <v>0</v>
      </c>
      <c r="S6" s="19">
        <v>0</v>
      </c>
      <c r="T6" s="73">
        <v>0</v>
      </c>
      <c r="U6" s="73">
        <v>0</v>
      </c>
      <c r="V6" s="3">
        <f t="shared" si="0"/>
        <v>13</v>
      </c>
      <c r="W6" s="1">
        <f>V6/U3</f>
        <v>0.41935483870967744</v>
      </c>
      <c r="X6" s="2" t="str">
        <f t="shared" ref="X6:X14" si="1">IF(V6&gt;=11,"5",IF(AND(V6&gt;=9,V6&lt;11),"4",IF(AND(V6&gt;=5,V6&lt;9),"3",IF(AND(V6&gt;0,V6&lt;4),"2",IF(V6=0,"отс")))))</f>
        <v>5</v>
      </c>
    </row>
    <row r="7" spans="1:24" x14ac:dyDescent="0.25">
      <c r="A7" s="37">
        <v>3</v>
      </c>
      <c r="B7" s="38" t="s">
        <v>22</v>
      </c>
      <c r="C7" s="18">
        <v>1</v>
      </c>
      <c r="D7" s="19">
        <v>1</v>
      </c>
      <c r="E7" s="19">
        <v>1</v>
      </c>
      <c r="F7" s="20">
        <v>1</v>
      </c>
      <c r="G7" s="18">
        <v>1</v>
      </c>
      <c r="H7" s="19">
        <v>0</v>
      </c>
      <c r="I7" s="19">
        <v>0</v>
      </c>
      <c r="J7" s="20">
        <v>0</v>
      </c>
      <c r="K7" s="18">
        <v>0</v>
      </c>
      <c r="L7" s="19">
        <v>1</v>
      </c>
      <c r="M7" s="19">
        <v>0</v>
      </c>
      <c r="N7" s="19">
        <v>1</v>
      </c>
      <c r="O7" s="19">
        <v>1</v>
      </c>
      <c r="P7" s="20">
        <v>0</v>
      </c>
      <c r="Q7" s="18">
        <v>0</v>
      </c>
      <c r="R7" s="19">
        <v>0</v>
      </c>
      <c r="S7" s="19">
        <v>0</v>
      </c>
      <c r="T7" s="73">
        <v>0</v>
      </c>
      <c r="U7" s="73">
        <v>1</v>
      </c>
      <c r="V7" s="3">
        <f t="shared" si="0"/>
        <v>9</v>
      </c>
      <c r="W7" s="1">
        <f>V7/U3</f>
        <v>0.29032258064516131</v>
      </c>
      <c r="X7" s="2" t="str">
        <f t="shared" si="1"/>
        <v>4</v>
      </c>
    </row>
    <row r="8" spans="1:24" x14ac:dyDescent="0.25">
      <c r="A8" s="37">
        <v>4</v>
      </c>
      <c r="B8" s="38" t="s">
        <v>25</v>
      </c>
      <c r="C8" s="18">
        <v>1</v>
      </c>
      <c r="D8" s="19">
        <v>1</v>
      </c>
      <c r="E8" s="19">
        <v>1</v>
      </c>
      <c r="F8" s="20">
        <v>1</v>
      </c>
      <c r="G8" s="18">
        <v>1</v>
      </c>
      <c r="H8" s="19">
        <v>1</v>
      </c>
      <c r="I8" s="19">
        <v>1</v>
      </c>
      <c r="J8" s="20">
        <v>0</v>
      </c>
      <c r="K8" s="18">
        <v>1</v>
      </c>
      <c r="L8" s="19">
        <v>1</v>
      </c>
      <c r="M8" s="19">
        <v>0</v>
      </c>
      <c r="N8" s="19">
        <v>0</v>
      </c>
      <c r="O8" s="19">
        <v>1</v>
      </c>
      <c r="P8" s="20">
        <v>0</v>
      </c>
      <c r="Q8" s="18">
        <v>1</v>
      </c>
      <c r="R8" s="19">
        <v>0</v>
      </c>
      <c r="S8" s="19">
        <v>0</v>
      </c>
      <c r="T8" s="73">
        <v>0</v>
      </c>
      <c r="U8" s="73">
        <v>0</v>
      </c>
      <c r="V8" s="3">
        <f t="shared" si="0"/>
        <v>11</v>
      </c>
      <c r="W8" s="1">
        <f>V8/U3</f>
        <v>0.35483870967741937</v>
      </c>
      <c r="X8" s="2" t="str">
        <f t="shared" si="1"/>
        <v>5</v>
      </c>
    </row>
    <row r="9" spans="1:24" x14ac:dyDescent="0.25">
      <c r="A9" s="37">
        <v>5</v>
      </c>
      <c r="B9" s="38" t="s">
        <v>25</v>
      </c>
      <c r="C9" s="18">
        <v>1</v>
      </c>
      <c r="D9" s="19">
        <v>1</v>
      </c>
      <c r="E9" s="19">
        <v>1</v>
      </c>
      <c r="F9" s="20">
        <v>0</v>
      </c>
      <c r="G9" s="18">
        <v>1</v>
      </c>
      <c r="H9" s="19">
        <v>0</v>
      </c>
      <c r="I9" s="19">
        <v>1</v>
      </c>
      <c r="J9" s="20">
        <v>1</v>
      </c>
      <c r="K9" s="18">
        <v>0</v>
      </c>
      <c r="L9" s="19">
        <v>0</v>
      </c>
      <c r="M9" s="19">
        <v>0</v>
      </c>
      <c r="N9" s="19">
        <v>1</v>
      </c>
      <c r="O9" s="19">
        <v>0</v>
      </c>
      <c r="P9" s="20">
        <v>0</v>
      </c>
      <c r="Q9" s="18">
        <v>0</v>
      </c>
      <c r="R9" s="19">
        <v>0</v>
      </c>
      <c r="S9" s="19">
        <v>0</v>
      </c>
      <c r="T9" s="73">
        <v>0</v>
      </c>
      <c r="U9" s="73">
        <v>1</v>
      </c>
      <c r="V9" s="3">
        <f t="shared" si="0"/>
        <v>8</v>
      </c>
      <c r="W9" s="1">
        <f>V9/U3</f>
        <v>0.25806451612903225</v>
      </c>
      <c r="X9" s="2" t="str">
        <f t="shared" si="1"/>
        <v>3</v>
      </c>
    </row>
    <row r="10" spans="1:24" x14ac:dyDescent="0.25">
      <c r="A10" s="37">
        <v>6</v>
      </c>
      <c r="B10" s="38" t="s">
        <v>25</v>
      </c>
      <c r="C10" s="18">
        <v>1</v>
      </c>
      <c r="D10" s="19">
        <v>1</v>
      </c>
      <c r="E10" s="19">
        <v>0</v>
      </c>
      <c r="F10" s="20">
        <v>1</v>
      </c>
      <c r="G10" s="18">
        <v>0</v>
      </c>
      <c r="H10" s="19">
        <v>0</v>
      </c>
      <c r="I10" s="19">
        <v>1</v>
      </c>
      <c r="J10" s="20">
        <v>1</v>
      </c>
      <c r="K10" s="18">
        <v>0</v>
      </c>
      <c r="L10" s="19">
        <v>1</v>
      </c>
      <c r="M10" s="19">
        <v>0</v>
      </c>
      <c r="N10" s="19">
        <v>1</v>
      </c>
      <c r="O10" s="19">
        <v>1</v>
      </c>
      <c r="P10" s="20">
        <v>0</v>
      </c>
      <c r="Q10" s="18">
        <v>0</v>
      </c>
      <c r="R10" s="19">
        <v>0</v>
      </c>
      <c r="S10" s="19">
        <v>0</v>
      </c>
      <c r="T10" s="73">
        <v>0</v>
      </c>
      <c r="U10" s="73">
        <v>0</v>
      </c>
      <c r="V10" s="3">
        <f t="shared" si="0"/>
        <v>8</v>
      </c>
      <c r="W10" s="1">
        <f>V10/U3</f>
        <v>0.25806451612903225</v>
      </c>
      <c r="X10" s="2" t="str">
        <f t="shared" si="1"/>
        <v>3</v>
      </c>
    </row>
    <row r="11" spans="1:24" x14ac:dyDescent="0.25">
      <c r="A11" s="37">
        <v>7</v>
      </c>
      <c r="B11" s="38" t="s">
        <v>25</v>
      </c>
      <c r="C11" s="21"/>
      <c r="D11" s="22"/>
      <c r="E11" s="22"/>
      <c r="F11" s="23"/>
      <c r="G11" s="21"/>
      <c r="H11" s="22"/>
      <c r="I11" s="22"/>
      <c r="J11" s="23"/>
      <c r="K11" s="21"/>
      <c r="L11" s="22"/>
      <c r="M11" s="22"/>
      <c r="N11" s="22"/>
      <c r="O11" s="22"/>
      <c r="P11" s="23"/>
      <c r="Q11" s="21"/>
      <c r="R11" s="22"/>
      <c r="S11" s="22"/>
      <c r="T11" s="73"/>
      <c r="U11" s="73"/>
      <c r="V11" s="3">
        <f t="shared" si="0"/>
        <v>0</v>
      </c>
      <c r="W11" s="1">
        <f>V11/U3</f>
        <v>0</v>
      </c>
      <c r="X11" s="2" t="str">
        <f t="shared" si="1"/>
        <v>отс</v>
      </c>
    </row>
    <row r="12" spans="1:24" x14ac:dyDescent="0.25">
      <c r="A12" s="37">
        <v>8</v>
      </c>
      <c r="B12" s="38" t="s">
        <v>26</v>
      </c>
      <c r="C12" s="18">
        <v>1</v>
      </c>
      <c r="D12" s="19">
        <v>1</v>
      </c>
      <c r="E12" s="19">
        <v>1</v>
      </c>
      <c r="F12" s="20">
        <v>1</v>
      </c>
      <c r="G12" s="18">
        <v>1</v>
      </c>
      <c r="H12" s="19">
        <v>0</v>
      </c>
      <c r="I12" s="19">
        <v>0</v>
      </c>
      <c r="J12" s="20">
        <v>0</v>
      </c>
      <c r="K12" s="18">
        <v>0</v>
      </c>
      <c r="L12" s="19">
        <v>0</v>
      </c>
      <c r="M12" s="19">
        <v>1</v>
      </c>
      <c r="N12" s="19">
        <v>1</v>
      </c>
      <c r="O12" s="19">
        <v>0</v>
      </c>
      <c r="P12" s="20">
        <v>0</v>
      </c>
      <c r="Q12" s="18">
        <v>0</v>
      </c>
      <c r="R12" s="19">
        <v>0</v>
      </c>
      <c r="S12" s="19">
        <v>0</v>
      </c>
      <c r="T12" s="73">
        <v>0</v>
      </c>
      <c r="U12" s="73">
        <v>0</v>
      </c>
      <c r="V12" s="3">
        <f t="shared" si="0"/>
        <v>7</v>
      </c>
      <c r="W12" s="1">
        <f>V12/U3</f>
        <v>0.22580645161290322</v>
      </c>
      <c r="X12" s="2" t="str">
        <f t="shared" si="1"/>
        <v>3</v>
      </c>
    </row>
    <row r="13" spans="1:24" x14ac:dyDescent="0.25">
      <c r="A13" s="37">
        <v>9</v>
      </c>
      <c r="B13" s="38" t="s">
        <v>26</v>
      </c>
      <c r="C13" s="18">
        <v>1</v>
      </c>
      <c r="D13" s="19">
        <v>1</v>
      </c>
      <c r="E13" s="19">
        <v>0</v>
      </c>
      <c r="F13" s="20">
        <v>1</v>
      </c>
      <c r="G13" s="18">
        <v>1</v>
      </c>
      <c r="H13" s="19">
        <v>0</v>
      </c>
      <c r="I13" s="19">
        <v>1</v>
      </c>
      <c r="J13" s="20">
        <v>1</v>
      </c>
      <c r="K13" s="18">
        <v>0</v>
      </c>
      <c r="L13" s="19">
        <v>0</v>
      </c>
      <c r="M13" s="19">
        <v>0</v>
      </c>
      <c r="N13" s="19">
        <v>0</v>
      </c>
      <c r="O13" s="19">
        <v>0</v>
      </c>
      <c r="P13" s="20">
        <v>0</v>
      </c>
      <c r="Q13" s="18">
        <v>0</v>
      </c>
      <c r="R13" s="19">
        <v>0</v>
      </c>
      <c r="S13" s="19">
        <v>0</v>
      </c>
      <c r="T13" s="73">
        <v>0</v>
      </c>
      <c r="U13" s="73">
        <v>0</v>
      </c>
      <c r="V13" s="3">
        <f>SUM(C13:U13)</f>
        <v>6</v>
      </c>
      <c r="W13" s="1">
        <f>V13/U3</f>
        <v>0.19354838709677419</v>
      </c>
      <c r="X13" s="2" t="str">
        <f t="shared" si="1"/>
        <v>3</v>
      </c>
    </row>
    <row r="14" spans="1:24" x14ac:dyDescent="0.25">
      <c r="A14" s="37">
        <v>10</v>
      </c>
      <c r="B14" s="38" t="s">
        <v>25</v>
      </c>
      <c r="C14" s="18">
        <v>1</v>
      </c>
      <c r="D14" s="19">
        <v>1</v>
      </c>
      <c r="E14" s="19">
        <v>1</v>
      </c>
      <c r="F14" s="20">
        <v>1</v>
      </c>
      <c r="G14" s="18">
        <v>1</v>
      </c>
      <c r="H14" s="19">
        <v>1</v>
      </c>
      <c r="I14" s="19">
        <v>0</v>
      </c>
      <c r="J14" s="20">
        <v>1</v>
      </c>
      <c r="K14" s="18">
        <v>0</v>
      </c>
      <c r="L14" s="19">
        <v>1</v>
      </c>
      <c r="M14" s="19">
        <v>0</v>
      </c>
      <c r="N14" s="19">
        <v>1</v>
      </c>
      <c r="O14" s="19">
        <v>0</v>
      </c>
      <c r="P14" s="20">
        <v>0</v>
      </c>
      <c r="Q14" s="18">
        <v>0</v>
      </c>
      <c r="R14" s="19">
        <v>0</v>
      </c>
      <c r="S14" s="19">
        <v>0</v>
      </c>
      <c r="T14" s="73">
        <v>0</v>
      </c>
      <c r="U14" s="73">
        <v>0</v>
      </c>
      <c r="V14" s="3">
        <f>SUM(C14:U14)</f>
        <v>9</v>
      </c>
      <c r="W14" s="1">
        <f>V14/U3</f>
        <v>0.29032258064516131</v>
      </c>
      <c r="X14" s="2" t="str">
        <f t="shared" si="1"/>
        <v>4</v>
      </c>
    </row>
    <row r="15" spans="1:24" ht="17.25" thickBot="1" x14ac:dyDescent="0.3">
      <c r="A15" s="4"/>
      <c r="B15" s="5"/>
      <c r="C15" s="24"/>
      <c r="D15" s="25"/>
      <c r="E15" s="25"/>
      <c r="F15" s="26"/>
      <c r="G15" s="24"/>
      <c r="H15" s="25"/>
      <c r="I15" s="25"/>
      <c r="J15" s="26"/>
      <c r="K15" s="24"/>
      <c r="L15" s="25"/>
      <c r="M15" s="25"/>
      <c r="N15" s="25"/>
      <c r="O15" s="25"/>
      <c r="P15" s="25"/>
      <c r="Q15" s="25"/>
      <c r="R15" s="25"/>
      <c r="S15" s="26"/>
      <c r="T15" s="26"/>
      <c r="U15" s="26"/>
      <c r="V15" s="7"/>
      <c r="W15" s="7"/>
      <c r="X15" s="7"/>
    </row>
    <row r="16" spans="1:24" x14ac:dyDescent="0.25">
      <c r="A16" s="41" t="s">
        <v>7</v>
      </c>
      <c r="B16" s="42"/>
      <c r="C16" s="8">
        <f t="shared" ref="C16:U16" si="2">SUMIF(C5:C14,1)</f>
        <v>8</v>
      </c>
      <c r="D16" s="8">
        <f t="shared" si="2"/>
        <v>8</v>
      </c>
      <c r="E16" s="8">
        <f t="shared" si="2"/>
        <v>6</v>
      </c>
      <c r="F16" s="8">
        <f t="shared" si="2"/>
        <v>7</v>
      </c>
      <c r="G16" s="8">
        <f t="shared" si="2"/>
        <v>7</v>
      </c>
      <c r="H16" s="8">
        <f t="shared" si="2"/>
        <v>3</v>
      </c>
      <c r="I16" s="8">
        <f t="shared" si="2"/>
        <v>5</v>
      </c>
      <c r="J16" s="8">
        <f t="shared" si="2"/>
        <v>5</v>
      </c>
      <c r="K16" s="8">
        <f t="shared" si="2"/>
        <v>2</v>
      </c>
      <c r="L16" s="8">
        <f t="shared" si="2"/>
        <v>4</v>
      </c>
      <c r="M16" s="8">
        <f t="shared" si="2"/>
        <v>2</v>
      </c>
      <c r="N16" s="8">
        <f t="shared" si="2"/>
        <v>6</v>
      </c>
      <c r="O16" s="8">
        <f t="shared" si="2"/>
        <v>4</v>
      </c>
      <c r="P16" s="8">
        <f t="shared" si="2"/>
        <v>0</v>
      </c>
      <c r="Q16" s="8">
        <f t="shared" si="2"/>
        <v>2</v>
      </c>
      <c r="R16" s="8">
        <f t="shared" si="2"/>
        <v>0</v>
      </c>
      <c r="S16" s="8">
        <f t="shared" si="2"/>
        <v>0</v>
      </c>
      <c r="T16" s="8">
        <f t="shared" si="2"/>
        <v>0</v>
      </c>
      <c r="U16" s="8">
        <f t="shared" si="2"/>
        <v>2</v>
      </c>
      <c r="V16" s="7"/>
      <c r="W16" s="7"/>
      <c r="X16" s="7"/>
    </row>
    <row r="17" spans="1:24" ht="15.75" thickBot="1" x14ac:dyDescent="0.3">
      <c r="A17" s="43" t="s">
        <v>8</v>
      </c>
      <c r="B17" s="44"/>
      <c r="C17" s="9">
        <f>C16/R3</f>
        <v>1</v>
      </c>
      <c r="D17" s="9">
        <f>D16/R3</f>
        <v>1</v>
      </c>
      <c r="E17" s="9">
        <f>E16/R3</f>
        <v>0.75</v>
      </c>
      <c r="F17" s="9">
        <f>F16/R3</f>
        <v>0.875</v>
      </c>
      <c r="G17" s="9">
        <f>G16/R3</f>
        <v>0.875</v>
      </c>
      <c r="H17" s="9">
        <f>H16/R3</f>
        <v>0.375</v>
      </c>
      <c r="I17" s="9">
        <f>I16/R3</f>
        <v>0.625</v>
      </c>
      <c r="J17" s="9">
        <f>J16/R3</f>
        <v>0.625</v>
      </c>
      <c r="K17" s="9">
        <f>K16/R3</f>
        <v>0.25</v>
      </c>
      <c r="L17" s="9">
        <f>L16/R3</f>
        <v>0.5</v>
      </c>
      <c r="M17" s="9">
        <f>M16/R3</f>
        <v>0.25</v>
      </c>
      <c r="N17" s="9">
        <f>N16/R3</f>
        <v>0.75</v>
      </c>
      <c r="O17" s="9">
        <f>O16/R3</f>
        <v>0.5</v>
      </c>
      <c r="P17" s="9">
        <f>P16/R3</f>
        <v>0</v>
      </c>
      <c r="Q17" s="9">
        <f>Q16/U3</f>
        <v>6.4516129032258063E-2</v>
      </c>
      <c r="R17" s="9">
        <f>R16/R3</f>
        <v>0</v>
      </c>
      <c r="S17" s="9">
        <f>S16/R3</f>
        <v>0</v>
      </c>
      <c r="T17" s="9">
        <f>T16/R3</f>
        <v>0</v>
      </c>
      <c r="U17" s="9">
        <f>U16/R3</f>
        <v>0.25</v>
      </c>
      <c r="V17" s="7"/>
      <c r="W17" s="7"/>
      <c r="X17" s="7"/>
    </row>
    <row r="18" spans="1:24" x14ac:dyDescent="0.25">
      <c r="A18" s="13" t="s">
        <v>9</v>
      </c>
      <c r="B18" s="14"/>
      <c r="C18" s="10">
        <f t="shared" ref="C18:U18" si="3">COUNTIF(C5:C14,"н")</f>
        <v>0</v>
      </c>
      <c r="D18" s="10">
        <f t="shared" si="3"/>
        <v>0</v>
      </c>
      <c r="E18" s="10">
        <f t="shared" si="3"/>
        <v>0</v>
      </c>
      <c r="F18" s="10">
        <f t="shared" si="3"/>
        <v>0</v>
      </c>
      <c r="G18" s="10">
        <f t="shared" si="3"/>
        <v>0</v>
      </c>
      <c r="H18" s="10">
        <f t="shared" si="3"/>
        <v>0</v>
      </c>
      <c r="I18" s="10">
        <f t="shared" si="3"/>
        <v>0</v>
      </c>
      <c r="J18" s="10">
        <f t="shared" si="3"/>
        <v>0</v>
      </c>
      <c r="K18" s="10">
        <f t="shared" si="3"/>
        <v>0</v>
      </c>
      <c r="L18" s="10">
        <f t="shared" si="3"/>
        <v>0</v>
      </c>
      <c r="M18" s="10">
        <f t="shared" si="3"/>
        <v>0</v>
      </c>
      <c r="N18" s="10">
        <f t="shared" si="3"/>
        <v>0</v>
      </c>
      <c r="O18" s="10">
        <f t="shared" si="3"/>
        <v>0</v>
      </c>
      <c r="P18" s="10">
        <f t="shared" si="3"/>
        <v>0</v>
      </c>
      <c r="Q18" s="10">
        <f t="shared" si="3"/>
        <v>0</v>
      </c>
      <c r="R18" s="10">
        <f t="shared" si="3"/>
        <v>0</v>
      </c>
      <c r="S18" s="10">
        <f t="shared" si="3"/>
        <v>0</v>
      </c>
      <c r="T18" s="10">
        <f t="shared" si="3"/>
        <v>0</v>
      </c>
      <c r="U18" s="10">
        <f t="shared" si="3"/>
        <v>0</v>
      </c>
      <c r="V18" s="7"/>
      <c r="W18" s="7"/>
      <c r="X18" s="7"/>
    </row>
    <row r="19" spans="1:24" ht="15.75" thickBot="1" x14ac:dyDescent="0.3">
      <c r="A19" s="45" t="s">
        <v>10</v>
      </c>
      <c r="B19" s="46"/>
      <c r="C19" s="11">
        <f>C18/R3</f>
        <v>0</v>
      </c>
      <c r="D19" s="11">
        <f>D18/R3</f>
        <v>0</v>
      </c>
      <c r="E19" s="11">
        <f>E18/R3</f>
        <v>0</v>
      </c>
      <c r="F19" s="11">
        <f>F18/R3</f>
        <v>0</v>
      </c>
      <c r="G19" s="11">
        <f>G18/R3</f>
        <v>0</v>
      </c>
      <c r="H19" s="11">
        <f>H18/R3</f>
        <v>0</v>
      </c>
      <c r="I19" s="11">
        <f>I18/R3</f>
        <v>0</v>
      </c>
      <c r="J19" s="11">
        <f>J18/R3</f>
        <v>0</v>
      </c>
      <c r="K19" s="11">
        <f>K18/R3</f>
        <v>0</v>
      </c>
      <c r="L19" s="11">
        <f>L18/R3</f>
        <v>0</v>
      </c>
      <c r="M19" s="11">
        <f>M18/R3</f>
        <v>0</v>
      </c>
      <c r="N19" s="11">
        <f>N18/R3</f>
        <v>0</v>
      </c>
      <c r="O19" s="11">
        <f>O18/R3</f>
        <v>0</v>
      </c>
      <c r="P19" s="11">
        <f>P18/R3</f>
        <v>0</v>
      </c>
      <c r="Q19" s="11">
        <f>Q18/U3</f>
        <v>0</v>
      </c>
      <c r="R19" s="11">
        <f>R18/R3</f>
        <v>0</v>
      </c>
      <c r="S19" s="11">
        <f>S18/R3</f>
        <v>0</v>
      </c>
      <c r="T19" s="11">
        <f>T18/R3</f>
        <v>0</v>
      </c>
      <c r="U19" s="11">
        <f>U18/R3</f>
        <v>0</v>
      </c>
      <c r="V19" s="7"/>
      <c r="W19" s="7"/>
      <c r="X19" s="7"/>
    </row>
    <row r="20" spans="1:24" ht="15.75" thickBot="1" x14ac:dyDescent="0.3">
      <c r="A20" s="45"/>
      <c r="B20" s="4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7"/>
      <c r="W20" s="7"/>
      <c r="X20" s="7"/>
    </row>
    <row r="21" spans="1:24" ht="15.75" thickBot="1" x14ac:dyDescent="0.3">
      <c r="A21" s="47" t="s">
        <v>11</v>
      </c>
      <c r="B21" s="48"/>
      <c r="C21" s="12" t="str">
        <f>IF(C17&lt;0.6,"конс","----")</f>
        <v>----</v>
      </c>
      <c r="D21" s="12" t="str">
        <f t="shared" ref="D21:U21" si="4">IF(D17&lt;0.6,"конс","----")</f>
        <v>----</v>
      </c>
      <c r="E21" s="12" t="str">
        <f t="shared" si="4"/>
        <v>----</v>
      </c>
      <c r="F21" s="12" t="str">
        <f t="shared" si="4"/>
        <v>----</v>
      </c>
      <c r="G21" s="12" t="str">
        <f t="shared" si="4"/>
        <v>----</v>
      </c>
      <c r="H21" s="12" t="str">
        <f t="shared" si="4"/>
        <v>конс</v>
      </c>
      <c r="I21" s="12" t="str">
        <f t="shared" si="4"/>
        <v>----</v>
      </c>
      <c r="J21" s="12" t="str">
        <f t="shared" si="4"/>
        <v>----</v>
      </c>
      <c r="K21" s="12" t="str">
        <f t="shared" si="4"/>
        <v>конс</v>
      </c>
      <c r="L21" s="12" t="str">
        <f t="shared" si="4"/>
        <v>конс</v>
      </c>
      <c r="M21" s="12" t="str">
        <f t="shared" si="4"/>
        <v>конс</v>
      </c>
      <c r="N21" s="12" t="str">
        <f t="shared" si="4"/>
        <v>----</v>
      </c>
      <c r="O21" s="12" t="str">
        <f t="shared" si="4"/>
        <v>конс</v>
      </c>
      <c r="P21" s="12" t="str">
        <f t="shared" si="4"/>
        <v>конс</v>
      </c>
      <c r="Q21" s="12" t="str">
        <f t="shared" si="4"/>
        <v>конс</v>
      </c>
      <c r="R21" s="12" t="str">
        <f t="shared" si="4"/>
        <v>конс</v>
      </c>
      <c r="S21" s="12" t="str">
        <f t="shared" si="4"/>
        <v>конс</v>
      </c>
      <c r="T21" s="12"/>
      <c r="U21" s="12" t="str">
        <f t="shared" si="4"/>
        <v>конс</v>
      </c>
      <c r="V21" s="7"/>
      <c r="W21" s="7"/>
      <c r="X21" s="7"/>
    </row>
  </sheetData>
  <autoFilter ref="X1:X21" xr:uid="{00000000-0009-0000-0000-000001000000}"/>
  <mergeCells count="20">
    <mergeCell ref="R3:T3"/>
    <mergeCell ref="U3:X3"/>
    <mergeCell ref="A1:X1"/>
    <mergeCell ref="A2:B2"/>
    <mergeCell ref="C2:D2"/>
    <mergeCell ref="E2:G2"/>
    <mergeCell ref="H2:I2"/>
    <mergeCell ref="U2:X2"/>
    <mergeCell ref="A3:B3"/>
    <mergeCell ref="C3:D3"/>
    <mergeCell ref="E3:G3"/>
    <mergeCell ref="H3:I3"/>
    <mergeCell ref="J2:Q2"/>
    <mergeCell ref="J3:Q3"/>
    <mergeCell ref="R2:T2"/>
    <mergeCell ref="A16:B16"/>
    <mergeCell ref="A17:B17"/>
    <mergeCell ref="A19:B19"/>
    <mergeCell ref="A20:B20"/>
    <mergeCell ref="A21:B21"/>
  </mergeCells>
  <conditionalFormatting sqref="C5:U14">
    <cfRule type="cellIs" dxfId="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X2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U11" sqref="U11"/>
    </sheetView>
  </sheetViews>
  <sheetFormatPr defaultRowHeight="15" x14ac:dyDescent="0.25"/>
  <cols>
    <col min="1" max="1" width="6" customWidth="1"/>
    <col min="2" max="2" width="26.42578125" customWidth="1"/>
    <col min="3" max="3" width="7.5703125" customWidth="1"/>
    <col min="4" max="5" width="7.42578125" customWidth="1"/>
    <col min="6" max="6" width="7.140625" customWidth="1"/>
    <col min="7" max="7" width="7.85546875" customWidth="1"/>
    <col min="8" max="8" width="7.140625" customWidth="1"/>
    <col min="9" max="9" width="7.7109375" customWidth="1"/>
    <col min="10" max="11" width="7.42578125" customWidth="1"/>
    <col min="12" max="17" width="8.140625" customWidth="1"/>
    <col min="18" max="18" width="8" customWidth="1"/>
    <col min="19" max="20" width="8.140625" customWidth="1"/>
    <col min="21" max="21" width="8.28515625" customWidth="1"/>
    <col min="22" max="22" width="10.7109375" bestFit="1" customWidth="1"/>
    <col min="23" max="23" width="10.28515625" customWidth="1"/>
    <col min="24" max="24" width="10.42578125" customWidth="1"/>
  </cols>
  <sheetData>
    <row r="1" spans="1:24" ht="21" thickBot="1" x14ac:dyDescent="0.3">
      <c r="A1" s="54" t="s">
        <v>16</v>
      </c>
      <c r="B1" s="55"/>
      <c r="C1" s="55"/>
      <c r="D1" s="55"/>
      <c r="E1" s="55"/>
      <c r="F1" s="55"/>
      <c r="G1" s="55"/>
      <c r="H1" s="55"/>
      <c r="I1" s="55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/>
    </row>
    <row r="2" spans="1:24" ht="16.5" thickBot="1" x14ac:dyDescent="0.3">
      <c r="A2" s="58" t="s">
        <v>0</v>
      </c>
      <c r="B2" s="59"/>
      <c r="C2" s="60" t="s">
        <v>1</v>
      </c>
      <c r="D2" s="61"/>
      <c r="E2" s="59" t="s">
        <v>2</v>
      </c>
      <c r="F2" s="61"/>
      <c r="G2" s="61"/>
      <c r="H2" s="59" t="s">
        <v>3</v>
      </c>
      <c r="I2" s="59"/>
      <c r="J2" s="69" t="s">
        <v>4</v>
      </c>
      <c r="K2" s="63"/>
      <c r="L2" s="63"/>
      <c r="M2" s="63"/>
      <c r="N2" s="63"/>
      <c r="O2" s="63"/>
      <c r="P2" s="63"/>
      <c r="Q2" s="70"/>
      <c r="R2" s="62" t="s">
        <v>5</v>
      </c>
      <c r="S2" s="63"/>
      <c r="T2" s="70"/>
      <c r="U2" s="62" t="s">
        <v>6</v>
      </c>
      <c r="V2" s="63"/>
      <c r="W2" s="63"/>
      <c r="X2" s="64"/>
    </row>
    <row r="3" spans="1:24" ht="15.75" x14ac:dyDescent="0.25">
      <c r="A3" s="65"/>
      <c r="B3" s="66"/>
      <c r="C3" s="49"/>
      <c r="D3" s="67"/>
      <c r="E3" s="49" t="s">
        <v>12</v>
      </c>
      <c r="F3" s="68"/>
      <c r="G3" s="67"/>
      <c r="H3" s="49" t="s">
        <v>18</v>
      </c>
      <c r="I3" s="68"/>
      <c r="J3" s="71" t="s">
        <v>19</v>
      </c>
      <c r="K3" s="53"/>
      <c r="L3" s="53"/>
      <c r="M3" s="53"/>
      <c r="N3" s="53"/>
      <c r="O3" s="53"/>
      <c r="P3" s="53"/>
      <c r="Q3" s="72"/>
      <c r="R3" s="52">
        <v>8</v>
      </c>
      <c r="S3" s="53"/>
      <c r="T3" s="72"/>
      <c r="U3" s="49">
        <v>31</v>
      </c>
      <c r="V3" s="50"/>
      <c r="W3" s="50"/>
      <c r="X3" s="51"/>
    </row>
    <row r="4" spans="1:24" ht="44.25" customHeight="1" x14ac:dyDescent="0.25">
      <c r="A4" s="15"/>
      <c r="B4" s="16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7">
        <v>10</v>
      </c>
      <c r="M4" s="17">
        <v>11</v>
      </c>
      <c r="N4" s="17">
        <v>12</v>
      </c>
      <c r="O4" s="17">
        <v>13</v>
      </c>
      <c r="P4" s="17">
        <v>14</v>
      </c>
      <c r="Q4" s="17">
        <v>15</v>
      </c>
      <c r="R4" s="17">
        <v>16</v>
      </c>
      <c r="S4" s="17">
        <v>17</v>
      </c>
      <c r="T4" s="17">
        <v>18</v>
      </c>
      <c r="U4" s="17">
        <v>19</v>
      </c>
      <c r="V4" s="27" t="s">
        <v>13</v>
      </c>
      <c r="W4" s="27" t="s">
        <v>14</v>
      </c>
      <c r="X4" s="28" t="s">
        <v>15</v>
      </c>
    </row>
    <row r="5" spans="1:24" x14ac:dyDescent="0.25">
      <c r="A5" s="37">
        <v>1</v>
      </c>
      <c r="B5" s="38" t="s">
        <v>20</v>
      </c>
      <c r="C5" s="18">
        <v>1</v>
      </c>
      <c r="D5" s="19">
        <v>1</v>
      </c>
      <c r="E5" s="19">
        <v>1</v>
      </c>
      <c r="F5" s="20">
        <v>1</v>
      </c>
      <c r="G5" s="18">
        <v>1</v>
      </c>
      <c r="H5" s="19">
        <v>1</v>
      </c>
      <c r="I5" s="19">
        <v>1</v>
      </c>
      <c r="J5" s="20">
        <v>1</v>
      </c>
      <c r="K5" s="18">
        <v>0</v>
      </c>
      <c r="L5" s="19">
        <v>1</v>
      </c>
      <c r="M5" s="19">
        <v>0</v>
      </c>
      <c r="N5" s="19">
        <v>0</v>
      </c>
      <c r="O5" s="19">
        <v>0</v>
      </c>
      <c r="P5" s="20">
        <v>0</v>
      </c>
      <c r="Q5" s="18">
        <v>0</v>
      </c>
      <c r="R5" s="19">
        <v>0</v>
      </c>
      <c r="S5" s="19">
        <v>0</v>
      </c>
      <c r="T5" s="73">
        <v>0</v>
      </c>
      <c r="U5" s="73">
        <v>1</v>
      </c>
      <c r="V5" s="3">
        <f t="shared" ref="V5:V12" si="0">SUM(C5:U5)</f>
        <v>10</v>
      </c>
      <c r="W5" s="1">
        <f>V5/U3</f>
        <v>0.32258064516129031</v>
      </c>
      <c r="X5" s="2" t="str">
        <f>IF(V5&gt;=11,"5",IF(AND(V5&gt;=9,V5&lt;11),"4",IF(AND(V5&gt;=5,V5&lt;9),"3",IF(AND(V5&gt;0,V5&lt;5),"2",IF(V5=0,"отс")))))</f>
        <v>4</v>
      </c>
    </row>
    <row r="6" spans="1:24" x14ac:dyDescent="0.25">
      <c r="A6" s="37">
        <v>2</v>
      </c>
      <c r="B6" s="38" t="s">
        <v>21</v>
      </c>
      <c r="C6" s="18">
        <v>1</v>
      </c>
      <c r="D6" s="19">
        <v>1</v>
      </c>
      <c r="E6" s="19">
        <v>1</v>
      </c>
      <c r="F6" s="20">
        <v>0</v>
      </c>
      <c r="G6" s="18">
        <v>1</v>
      </c>
      <c r="H6" s="19">
        <v>1</v>
      </c>
      <c r="I6" s="19">
        <v>0</v>
      </c>
      <c r="J6" s="20">
        <v>1</v>
      </c>
      <c r="K6" s="18">
        <v>0</v>
      </c>
      <c r="L6" s="19">
        <v>1</v>
      </c>
      <c r="M6" s="19">
        <v>1</v>
      </c>
      <c r="N6" s="19">
        <v>0</v>
      </c>
      <c r="O6" s="19">
        <v>0</v>
      </c>
      <c r="P6" s="20">
        <v>0</v>
      </c>
      <c r="Q6" s="18">
        <v>0</v>
      </c>
      <c r="R6" s="19">
        <v>0</v>
      </c>
      <c r="S6" s="19">
        <v>0</v>
      </c>
      <c r="T6" s="73">
        <v>0</v>
      </c>
      <c r="U6" s="73">
        <v>0</v>
      </c>
      <c r="V6" s="3">
        <f t="shared" si="0"/>
        <v>8</v>
      </c>
      <c r="W6" s="1">
        <f>V6/U3</f>
        <v>0.25806451612903225</v>
      </c>
      <c r="X6" s="2" t="str">
        <f t="shared" ref="X6:X14" si="1">IF(V6&gt;=11,"5",IF(AND(V6&gt;=9,V6&lt;11),"4",IF(AND(V6&gt;=5,V6&lt;9),"3",IF(AND(V6&gt;0,V6&lt;5),"2",IF(V6=0,"отс")))))</f>
        <v>3</v>
      </c>
    </row>
    <row r="7" spans="1:24" x14ac:dyDescent="0.25">
      <c r="A7" s="37">
        <v>3</v>
      </c>
      <c r="B7" s="38" t="s">
        <v>22</v>
      </c>
      <c r="C7" s="18">
        <v>1</v>
      </c>
      <c r="D7" s="19">
        <v>1</v>
      </c>
      <c r="E7" s="19">
        <v>1</v>
      </c>
      <c r="F7" s="20">
        <v>0</v>
      </c>
      <c r="G7" s="18">
        <v>1</v>
      </c>
      <c r="H7" s="19">
        <v>1</v>
      </c>
      <c r="I7" s="19">
        <v>0</v>
      </c>
      <c r="J7" s="20">
        <v>0</v>
      </c>
      <c r="K7" s="18">
        <v>1</v>
      </c>
      <c r="L7" s="19">
        <v>0</v>
      </c>
      <c r="M7" s="19">
        <v>0</v>
      </c>
      <c r="N7" s="19">
        <v>0</v>
      </c>
      <c r="O7" s="19">
        <v>0</v>
      </c>
      <c r="P7" s="20">
        <v>0</v>
      </c>
      <c r="Q7" s="18">
        <v>0</v>
      </c>
      <c r="R7" s="19">
        <v>0</v>
      </c>
      <c r="S7" s="19">
        <v>0</v>
      </c>
      <c r="T7" s="73">
        <v>0</v>
      </c>
      <c r="U7" s="73">
        <v>0</v>
      </c>
      <c r="V7" s="3">
        <f t="shared" si="0"/>
        <v>6</v>
      </c>
      <c r="W7" s="1">
        <f>V7/U3</f>
        <v>0.19354838709677419</v>
      </c>
      <c r="X7" s="2" t="str">
        <f t="shared" si="1"/>
        <v>3</v>
      </c>
    </row>
    <row r="8" spans="1:24" x14ac:dyDescent="0.25">
      <c r="A8" s="37">
        <v>4</v>
      </c>
      <c r="B8" s="38" t="s">
        <v>25</v>
      </c>
      <c r="C8" s="18">
        <v>0</v>
      </c>
      <c r="D8" s="19">
        <v>0</v>
      </c>
      <c r="E8" s="19">
        <v>1</v>
      </c>
      <c r="F8" s="20">
        <v>1</v>
      </c>
      <c r="G8" s="18">
        <v>1</v>
      </c>
      <c r="H8" s="19">
        <v>1</v>
      </c>
      <c r="I8" s="19">
        <v>0</v>
      </c>
      <c r="J8" s="20">
        <v>0</v>
      </c>
      <c r="K8" s="18">
        <v>0</v>
      </c>
      <c r="L8" s="19">
        <v>0</v>
      </c>
      <c r="M8" s="19">
        <v>0</v>
      </c>
      <c r="N8" s="19">
        <v>0</v>
      </c>
      <c r="O8" s="19">
        <v>0</v>
      </c>
      <c r="P8" s="20">
        <v>0</v>
      </c>
      <c r="Q8" s="18">
        <v>0</v>
      </c>
      <c r="R8" s="19">
        <v>0</v>
      </c>
      <c r="S8" s="19">
        <v>0</v>
      </c>
      <c r="T8" s="73">
        <v>0</v>
      </c>
      <c r="U8" s="73">
        <v>1</v>
      </c>
      <c r="V8" s="3">
        <f t="shared" si="0"/>
        <v>5</v>
      </c>
      <c r="W8" s="1">
        <f>V8/U3</f>
        <v>0.16129032258064516</v>
      </c>
      <c r="X8" s="2" t="str">
        <f t="shared" si="1"/>
        <v>3</v>
      </c>
    </row>
    <row r="9" spans="1:24" x14ac:dyDescent="0.25">
      <c r="A9" s="37">
        <v>5</v>
      </c>
      <c r="B9" s="38" t="s">
        <v>25</v>
      </c>
      <c r="C9" s="18">
        <v>1</v>
      </c>
      <c r="D9" s="19">
        <v>0</v>
      </c>
      <c r="E9" s="19">
        <v>1</v>
      </c>
      <c r="F9" s="20">
        <v>1</v>
      </c>
      <c r="G9" s="18">
        <v>0</v>
      </c>
      <c r="H9" s="19">
        <v>0</v>
      </c>
      <c r="I9" s="19">
        <v>0</v>
      </c>
      <c r="J9" s="20">
        <v>0</v>
      </c>
      <c r="K9" s="18">
        <v>0</v>
      </c>
      <c r="L9" s="19">
        <v>0</v>
      </c>
      <c r="M9" s="19">
        <v>0</v>
      </c>
      <c r="N9" s="19">
        <v>0</v>
      </c>
      <c r="O9" s="19">
        <v>0</v>
      </c>
      <c r="P9" s="20">
        <v>0</v>
      </c>
      <c r="Q9" s="18">
        <v>0</v>
      </c>
      <c r="R9" s="19">
        <v>0</v>
      </c>
      <c r="S9" s="19">
        <v>0</v>
      </c>
      <c r="T9" s="73">
        <v>0</v>
      </c>
      <c r="U9" s="73">
        <v>0</v>
      </c>
      <c r="V9" s="3">
        <f t="shared" si="0"/>
        <v>3</v>
      </c>
      <c r="W9" s="1">
        <f>V9/U3</f>
        <v>9.6774193548387094E-2</v>
      </c>
      <c r="X9" s="2" t="str">
        <f t="shared" si="1"/>
        <v>2</v>
      </c>
    </row>
    <row r="10" spans="1:24" x14ac:dyDescent="0.25">
      <c r="A10" s="37">
        <v>6</v>
      </c>
      <c r="B10" s="38" t="s">
        <v>25</v>
      </c>
      <c r="C10" s="18">
        <v>1</v>
      </c>
      <c r="D10" s="19">
        <v>0</v>
      </c>
      <c r="E10" s="19">
        <v>1</v>
      </c>
      <c r="F10" s="20">
        <v>1</v>
      </c>
      <c r="G10" s="18">
        <v>1</v>
      </c>
      <c r="H10" s="19">
        <v>1</v>
      </c>
      <c r="I10" s="19">
        <v>0</v>
      </c>
      <c r="J10" s="20">
        <v>1</v>
      </c>
      <c r="K10" s="18">
        <v>0</v>
      </c>
      <c r="L10" s="19">
        <v>0</v>
      </c>
      <c r="M10" s="19">
        <v>0</v>
      </c>
      <c r="N10" s="19">
        <v>0</v>
      </c>
      <c r="O10" s="19">
        <v>0</v>
      </c>
      <c r="P10" s="20">
        <v>0</v>
      </c>
      <c r="Q10" s="18">
        <v>0</v>
      </c>
      <c r="R10" s="19">
        <v>0</v>
      </c>
      <c r="S10" s="19">
        <v>0</v>
      </c>
      <c r="T10" s="73">
        <v>0</v>
      </c>
      <c r="U10" s="73">
        <v>0</v>
      </c>
      <c r="V10" s="3">
        <f t="shared" si="0"/>
        <v>6</v>
      </c>
      <c r="W10" s="1">
        <f>V10/U3</f>
        <v>0.19354838709677419</v>
      </c>
      <c r="X10" s="2" t="str">
        <f t="shared" si="1"/>
        <v>3</v>
      </c>
    </row>
    <row r="11" spans="1:24" x14ac:dyDescent="0.25">
      <c r="A11" s="37">
        <v>7</v>
      </c>
      <c r="B11" s="38" t="s">
        <v>25</v>
      </c>
      <c r="C11" s="21"/>
      <c r="D11" s="22"/>
      <c r="E11" s="22"/>
      <c r="F11" s="23"/>
      <c r="G11" s="21"/>
      <c r="H11" s="22"/>
      <c r="I11" s="22"/>
      <c r="J11" s="23"/>
      <c r="K11" s="21"/>
      <c r="L11" s="22"/>
      <c r="M11" s="22"/>
      <c r="N11" s="22"/>
      <c r="O11" s="22"/>
      <c r="P11" s="23"/>
      <c r="Q11" s="21"/>
      <c r="R11" s="22"/>
      <c r="S11" s="22"/>
      <c r="T11" s="73"/>
      <c r="U11" s="73"/>
      <c r="V11" s="3">
        <f t="shared" si="0"/>
        <v>0</v>
      </c>
      <c r="W11" s="1">
        <f>V11/U3</f>
        <v>0</v>
      </c>
      <c r="X11" s="2" t="str">
        <f t="shared" si="1"/>
        <v>отс</v>
      </c>
    </row>
    <row r="12" spans="1:24" x14ac:dyDescent="0.25">
      <c r="A12" s="37">
        <v>8</v>
      </c>
      <c r="B12" s="38" t="s">
        <v>26</v>
      </c>
      <c r="C12" s="18"/>
      <c r="D12" s="19"/>
      <c r="E12" s="19"/>
      <c r="F12" s="20"/>
      <c r="G12" s="18"/>
      <c r="H12" s="19"/>
      <c r="I12" s="19"/>
      <c r="J12" s="20"/>
      <c r="K12" s="18"/>
      <c r="L12" s="19"/>
      <c r="M12" s="19"/>
      <c r="N12" s="19"/>
      <c r="O12" s="19"/>
      <c r="P12" s="20"/>
      <c r="Q12" s="18"/>
      <c r="R12" s="19"/>
      <c r="S12" s="19"/>
      <c r="T12" s="73"/>
      <c r="U12" s="73"/>
      <c r="V12" s="3">
        <f t="shared" si="0"/>
        <v>0</v>
      </c>
      <c r="W12" s="1">
        <f>V12/U3</f>
        <v>0</v>
      </c>
      <c r="X12" s="2" t="str">
        <f t="shared" si="1"/>
        <v>отс</v>
      </c>
    </row>
    <row r="13" spans="1:24" x14ac:dyDescent="0.25">
      <c r="A13" s="37">
        <v>9</v>
      </c>
      <c r="B13" s="38" t="s">
        <v>26</v>
      </c>
      <c r="C13" s="18"/>
      <c r="D13" s="19"/>
      <c r="E13" s="19"/>
      <c r="F13" s="20"/>
      <c r="G13" s="18"/>
      <c r="H13" s="19"/>
      <c r="I13" s="19"/>
      <c r="J13" s="20"/>
      <c r="K13" s="18"/>
      <c r="L13" s="19"/>
      <c r="M13" s="19"/>
      <c r="N13" s="19"/>
      <c r="O13" s="19"/>
      <c r="P13" s="20"/>
      <c r="Q13" s="18"/>
      <c r="R13" s="19"/>
      <c r="S13" s="19"/>
      <c r="T13" s="73"/>
      <c r="U13" s="73"/>
      <c r="V13" s="3">
        <f>SUM(C13:U13)</f>
        <v>0</v>
      </c>
      <c r="W13" s="1">
        <f>V13/U3</f>
        <v>0</v>
      </c>
      <c r="X13" s="2" t="str">
        <f t="shared" si="1"/>
        <v>отс</v>
      </c>
    </row>
    <row r="14" spans="1:24" x14ac:dyDescent="0.25">
      <c r="A14" s="37">
        <v>10</v>
      </c>
      <c r="B14" s="38" t="s">
        <v>25</v>
      </c>
      <c r="C14" s="18">
        <v>1</v>
      </c>
      <c r="D14" s="19">
        <v>1</v>
      </c>
      <c r="E14" s="19">
        <v>1</v>
      </c>
      <c r="F14" s="20">
        <v>1</v>
      </c>
      <c r="G14" s="18">
        <v>0</v>
      </c>
      <c r="H14" s="19">
        <v>1</v>
      </c>
      <c r="I14" s="19">
        <v>0</v>
      </c>
      <c r="J14" s="20">
        <v>0</v>
      </c>
      <c r="K14" s="18">
        <v>1</v>
      </c>
      <c r="L14" s="19">
        <v>0</v>
      </c>
      <c r="M14" s="19">
        <v>1</v>
      </c>
      <c r="N14" s="19">
        <v>0</v>
      </c>
      <c r="O14" s="19">
        <v>0</v>
      </c>
      <c r="P14" s="20">
        <v>0</v>
      </c>
      <c r="Q14" s="18">
        <v>0</v>
      </c>
      <c r="R14" s="19">
        <v>0</v>
      </c>
      <c r="S14" s="19">
        <v>0</v>
      </c>
      <c r="T14" s="73">
        <v>0</v>
      </c>
      <c r="U14" s="73">
        <v>0</v>
      </c>
      <c r="V14" s="3">
        <f>SUM(C14:U14)</f>
        <v>7</v>
      </c>
      <c r="W14" s="1">
        <f>V14/U3</f>
        <v>0.22580645161290322</v>
      </c>
      <c r="X14" s="2" t="str">
        <f t="shared" si="1"/>
        <v>3</v>
      </c>
    </row>
    <row r="15" spans="1:24" ht="17.25" thickBot="1" x14ac:dyDescent="0.3">
      <c r="A15" s="4"/>
      <c r="B15" s="5"/>
      <c r="C15" s="24"/>
      <c r="D15" s="25"/>
      <c r="E15" s="25"/>
      <c r="F15" s="26"/>
      <c r="G15" s="24"/>
      <c r="H15" s="25"/>
      <c r="I15" s="25"/>
      <c r="J15" s="26"/>
      <c r="K15" s="24"/>
      <c r="L15" s="25"/>
      <c r="M15" s="25"/>
      <c r="N15" s="25"/>
      <c r="O15" s="25"/>
      <c r="P15" s="25"/>
      <c r="Q15" s="25"/>
      <c r="R15" s="25"/>
      <c r="S15" s="26"/>
      <c r="T15" s="26"/>
      <c r="U15" s="26"/>
      <c r="V15" s="7"/>
      <c r="W15" s="7"/>
      <c r="X15" s="7"/>
    </row>
    <row r="16" spans="1:24" x14ac:dyDescent="0.25">
      <c r="A16" s="41" t="s">
        <v>7</v>
      </c>
      <c r="B16" s="42"/>
      <c r="C16" s="8">
        <f t="shared" ref="C16:U16" si="2">SUMIF(C5:C14,1)</f>
        <v>6</v>
      </c>
      <c r="D16" s="8">
        <f t="shared" si="2"/>
        <v>4</v>
      </c>
      <c r="E16" s="8">
        <f t="shared" si="2"/>
        <v>7</v>
      </c>
      <c r="F16" s="8">
        <f t="shared" si="2"/>
        <v>5</v>
      </c>
      <c r="G16" s="8">
        <f t="shared" si="2"/>
        <v>5</v>
      </c>
      <c r="H16" s="8">
        <f t="shared" si="2"/>
        <v>6</v>
      </c>
      <c r="I16" s="8">
        <f t="shared" si="2"/>
        <v>1</v>
      </c>
      <c r="J16" s="8">
        <f t="shared" si="2"/>
        <v>3</v>
      </c>
      <c r="K16" s="8">
        <f t="shared" si="2"/>
        <v>2</v>
      </c>
      <c r="L16" s="8">
        <f t="shared" si="2"/>
        <v>2</v>
      </c>
      <c r="M16" s="8">
        <f t="shared" si="2"/>
        <v>2</v>
      </c>
      <c r="N16" s="8">
        <f t="shared" si="2"/>
        <v>0</v>
      </c>
      <c r="O16" s="8">
        <f t="shared" si="2"/>
        <v>0</v>
      </c>
      <c r="P16" s="8">
        <f t="shared" si="2"/>
        <v>0</v>
      </c>
      <c r="Q16" s="8">
        <f t="shared" si="2"/>
        <v>0</v>
      </c>
      <c r="R16" s="8">
        <f t="shared" si="2"/>
        <v>0</v>
      </c>
      <c r="S16" s="8">
        <f t="shared" si="2"/>
        <v>0</v>
      </c>
      <c r="T16" s="8">
        <f t="shared" si="2"/>
        <v>0</v>
      </c>
      <c r="U16" s="8">
        <f t="shared" si="2"/>
        <v>2</v>
      </c>
      <c r="V16" s="7"/>
      <c r="W16" s="7"/>
      <c r="X16" s="7"/>
    </row>
    <row r="17" spans="1:24" ht="15.75" thickBot="1" x14ac:dyDescent="0.3">
      <c r="A17" s="43" t="s">
        <v>8</v>
      </c>
      <c r="B17" s="44"/>
      <c r="C17" s="9">
        <f>C16/R3</f>
        <v>0.75</v>
      </c>
      <c r="D17" s="9">
        <f>D16/R3</f>
        <v>0.5</v>
      </c>
      <c r="E17" s="9">
        <f>E16/R3</f>
        <v>0.875</v>
      </c>
      <c r="F17" s="9">
        <f>F16/R3</f>
        <v>0.625</v>
      </c>
      <c r="G17" s="9">
        <f>G16/R3</f>
        <v>0.625</v>
      </c>
      <c r="H17" s="9">
        <f>H16/R3</f>
        <v>0.75</v>
      </c>
      <c r="I17" s="9">
        <f>I16/R3</f>
        <v>0.125</v>
      </c>
      <c r="J17" s="9">
        <f>J16/R3</f>
        <v>0.375</v>
      </c>
      <c r="K17" s="9">
        <f>K16/R3</f>
        <v>0.25</v>
      </c>
      <c r="L17" s="9">
        <f>L16/R3</f>
        <v>0.25</v>
      </c>
      <c r="M17" s="9">
        <f>M16/R3</f>
        <v>0.25</v>
      </c>
      <c r="N17" s="9">
        <f>N16/R3</f>
        <v>0</v>
      </c>
      <c r="O17" s="9">
        <f>O16/R3</f>
        <v>0</v>
      </c>
      <c r="P17" s="9">
        <f>P16/R3</f>
        <v>0</v>
      </c>
      <c r="Q17" s="9">
        <f>Q16/U3</f>
        <v>0</v>
      </c>
      <c r="R17" s="9">
        <f>R16/R3</f>
        <v>0</v>
      </c>
      <c r="S17" s="9">
        <f>S16/R3</f>
        <v>0</v>
      </c>
      <c r="T17" s="9">
        <f>T16/R3</f>
        <v>0</v>
      </c>
      <c r="U17" s="9">
        <f>U16/R3</f>
        <v>0.25</v>
      </c>
      <c r="V17" s="7"/>
      <c r="W17" s="7"/>
      <c r="X17" s="7"/>
    </row>
    <row r="18" spans="1:24" x14ac:dyDescent="0.25">
      <c r="A18" s="13" t="s">
        <v>9</v>
      </c>
      <c r="B18" s="14"/>
      <c r="C18" s="10">
        <f t="shared" ref="C18:U18" si="3">COUNTIF(C5:C14,"н")</f>
        <v>0</v>
      </c>
      <c r="D18" s="10">
        <f t="shared" si="3"/>
        <v>0</v>
      </c>
      <c r="E18" s="10">
        <f t="shared" si="3"/>
        <v>0</v>
      </c>
      <c r="F18" s="10">
        <f t="shared" si="3"/>
        <v>0</v>
      </c>
      <c r="G18" s="10">
        <f t="shared" si="3"/>
        <v>0</v>
      </c>
      <c r="H18" s="10">
        <f t="shared" si="3"/>
        <v>0</v>
      </c>
      <c r="I18" s="10">
        <f t="shared" si="3"/>
        <v>0</v>
      </c>
      <c r="J18" s="10">
        <f t="shared" si="3"/>
        <v>0</v>
      </c>
      <c r="K18" s="10">
        <f t="shared" si="3"/>
        <v>0</v>
      </c>
      <c r="L18" s="10">
        <f t="shared" si="3"/>
        <v>0</v>
      </c>
      <c r="M18" s="10">
        <f t="shared" si="3"/>
        <v>0</v>
      </c>
      <c r="N18" s="10">
        <f t="shared" si="3"/>
        <v>0</v>
      </c>
      <c r="O18" s="10">
        <f t="shared" si="3"/>
        <v>0</v>
      </c>
      <c r="P18" s="10">
        <f t="shared" si="3"/>
        <v>0</v>
      </c>
      <c r="Q18" s="10">
        <f t="shared" si="3"/>
        <v>0</v>
      </c>
      <c r="R18" s="10">
        <f t="shared" si="3"/>
        <v>0</v>
      </c>
      <c r="S18" s="10">
        <f t="shared" si="3"/>
        <v>0</v>
      </c>
      <c r="T18" s="10">
        <f t="shared" si="3"/>
        <v>0</v>
      </c>
      <c r="U18" s="10">
        <f t="shared" si="3"/>
        <v>0</v>
      </c>
      <c r="V18" s="7"/>
      <c r="W18" s="7"/>
      <c r="X18" s="7"/>
    </row>
    <row r="19" spans="1:24" ht="15.75" thickBot="1" x14ac:dyDescent="0.3">
      <c r="A19" s="45" t="s">
        <v>10</v>
      </c>
      <c r="B19" s="46"/>
      <c r="C19" s="11">
        <f>C18/R3</f>
        <v>0</v>
      </c>
      <c r="D19" s="11">
        <f>D18/R3</f>
        <v>0</v>
      </c>
      <c r="E19" s="11">
        <f>E18/R3</f>
        <v>0</v>
      </c>
      <c r="F19" s="11">
        <f>F18/R3</f>
        <v>0</v>
      </c>
      <c r="G19" s="11">
        <f>G18/R3</f>
        <v>0</v>
      </c>
      <c r="H19" s="11">
        <f>H18/R3</f>
        <v>0</v>
      </c>
      <c r="I19" s="11">
        <f>I18/R3</f>
        <v>0</v>
      </c>
      <c r="J19" s="11">
        <f>J18/R3</f>
        <v>0</v>
      </c>
      <c r="K19" s="11">
        <f>K18/R3</f>
        <v>0</v>
      </c>
      <c r="L19" s="11">
        <f>L18/R3</f>
        <v>0</v>
      </c>
      <c r="M19" s="11">
        <f>M18/R3</f>
        <v>0</v>
      </c>
      <c r="N19" s="11">
        <f>N18/R3</f>
        <v>0</v>
      </c>
      <c r="O19" s="11">
        <f>O18/R3</f>
        <v>0</v>
      </c>
      <c r="P19" s="11">
        <f>P18/R3</f>
        <v>0</v>
      </c>
      <c r="Q19" s="11">
        <f>Q18/U3</f>
        <v>0</v>
      </c>
      <c r="R19" s="11">
        <f>R18/R3</f>
        <v>0</v>
      </c>
      <c r="S19" s="11">
        <f>S18/R3</f>
        <v>0</v>
      </c>
      <c r="T19" s="11">
        <f>T18/R3</f>
        <v>0</v>
      </c>
      <c r="U19" s="11">
        <f>U18/R3</f>
        <v>0</v>
      </c>
      <c r="V19" s="7"/>
      <c r="W19" s="7"/>
      <c r="X19" s="7"/>
    </row>
    <row r="20" spans="1:24" ht="15.75" thickBot="1" x14ac:dyDescent="0.3">
      <c r="A20" s="45"/>
      <c r="B20" s="4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7"/>
      <c r="W20" s="7"/>
      <c r="X20" s="7"/>
    </row>
    <row r="21" spans="1:24" ht="15.75" thickBot="1" x14ac:dyDescent="0.3">
      <c r="A21" s="47" t="s">
        <v>11</v>
      </c>
      <c r="B21" s="48"/>
      <c r="C21" s="12" t="str">
        <f>IF(C17&lt;0.6,"конс","----")</f>
        <v>----</v>
      </c>
      <c r="D21" s="12" t="str">
        <f t="shared" ref="D21:U21" si="4">IF(D17&lt;0.6,"конс","----")</f>
        <v>конс</v>
      </c>
      <c r="E21" s="12" t="str">
        <f t="shared" si="4"/>
        <v>----</v>
      </c>
      <c r="F21" s="12" t="str">
        <f t="shared" si="4"/>
        <v>----</v>
      </c>
      <c r="G21" s="12" t="str">
        <f t="shared" si="4"/>
        <v>----</v>
      </c>
      <c r="H21" s="12" t="str">
        <f t="shared" si="4"/>
        <v>----</v>
      </c>
      <c r="I21" s="12" t="str">
        <f t="shared" si="4"/>
        <v>конс</v>
      </c>
      <c r="J21" s="12" t="str">
        <f t="shared" si="4"/>
        <v>конс</v>
      </c>
      <c r="K21" s="12" t="str">
        <f t="shared" si="4"/>
        <v>конс</v>
      </c>
      <c r="L21" s="12" t="str">
        <f t="shared" si="4"/>
        <v>конс</v>
      </c>
      <c r="M21" s="12" t="str">
        <f t="shared" si="4"/>
        <v>конс</v>
      </c>
      <c r="N21" s="12" t="str">
        <f t="shared" si="4"/>
        <v>конс</v>
      </c>
      <c r="O21" s="12" t="str">
        <f t="shared" si="4"/>
        <v>конс</v>
      </c>
      <c r="P21" s="12" t="str">
        <f t="shared" si="4"/>
        <v>конс</v>
      </c>
      <c r="Q21" s="12" t="str">
        <f t="shared" si="4"/>
        <v>конс</v>
      </c>
      <c r="R21" s="12" t="str">
        <f t="shared" si="4"/>
        <v>конс</v>
      </c>
      <c r="S21" s="12" t="str">
        <f t="shared" si="4"/>
        <v>конс</v>
      </c>
      <c r="T21" s="12" t="str">
        <f t="shared" si="4"/>
        <v>конс</v>
      </c>
      <c r="U21" s="12" t="str">
        <f t="shared" si="4"/>
        <v>конс</v>
      </c>
      <c r="V21" s="7"/>
      <c r="W21" s="7"/>
      <c r="X21" s="7"/>
    </row>
  </sheetData>
  <autoFilter ref="X1:X21" xr:uid="{00000000-0009-0000-0000-000002000000}"/>
  <mergeCells count="20">
    <mergeCell ref="A1:X1"/>
    <mergeCell ref="A2:B2"/>
    <mergeCell ref="C2:D2"/>
    <mergeCell ref="E2:G2"/>
    <mergeCell ref="H2:I2"/>
    <mergeCell ref="J2:Q2"/>
    <mergeCell ref="U2:X2"/>
    <mergeCell ref="R2:T2"/>
    <mergeCell ref="A21:B21"/>
    <mergeCell ref="A3:B3"/>
    <mergeCell ref="C3:D3"/>
    <mergeCell ref="E3:G3"/>
    <mergeCell ref="H3:I3"/>
    <mergeCell ref="U3:X3"/>
    <mergeCell ref="A16:B16"/>
    <mergeCell ref="A17:B17"/>
    <mergeCell ref="A19:B19"/>
    <mergeCell ref="A20:B20"/>
    <mergeCell ref="J3:Q3"/>
    <mergeCell ref="R3:T3"/>
  </mergeCells>
  <conditionalFormatting sqref="C5:U14">
    <cfRule type="cellIs" dxfId="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X21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W20" sqref="W20"/>
    </sheetView>
  </sheetViews>
  <sheetFormatPr defaultRowHeight="15" x14ac:dyDescent="0.25"/>
  <cols>
    <col min="1" max="1" width="6" customWidth="1"/>
    <col min="2" max="2" width="26.42578125" customWidth="1"/>
    <col min="3" max="3" width="7.5703125" customWidth="1"/>
    <col min="4" max="5" width="7.42578125" customWidth="1"/>
    <col min="6" max="6" width="7.140625" customWidth="1"/>
    <col min="7" max="7" width="7.85546875" customWidth="1"/>
    <col min="8" max="8" width="7.140625" customWidth="1"/>
    <col min="9" max="9" width="7.7109375" customWidth="1"/>
    <col min="10" max="11" width="7.42578125" customWidth="1"/>
    <col min="12" max="17" width="8.140625" customWidth="1"/>
    <col min="18" max="18" width="8" customWidth="1"/>
    <col min="19" max="20" width="8.140625" customWidth="1"/>
    <col min="21" max="21" width="8.28515625" customWidth="1"/>
    <col min="22" max="22" width="10.7109375" bestFit="1" customWidth="1"/>
    <col min="23" max="23" width="10.28515625" customWidth="1"/>
    <col min="24" max="24" width="10.42578125" customWidth="1"/>
  </cols>
  <sheetData>
    <row r="1" spans="1:24" ht="21" thickBot="1" x14ac:dyDescent="0.3">
      <c r="A1" s="54" t="s">
        <v>16</v>
      </c>
      <c r="B1" s="55"/>
      <c r="C1" s="55"/>
      <c r="D1" s="55"/>
      <c r="E1" s="55"/>
      <c r="F1" s="55"/>
      <c r="G1" s="55"/>
      <c r="H1" s="55"/>
      <c r="I1" s="55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/>
    </row>
    <row r="2" spans="1:24" ht="16.5" thickBot="1" x14ac:dyDescent="0.3">
      <c r="A2" s="58" t="s">
        <v>0</v>
      </c>
      <c r="B2" s="59"/>
      <c r="C2" s="60" t="s">
        <v>1</v>
      </c>
      <c r="D2" s="61"/>
      <c r="E2" s="59" t="s">
        <v>2</v>
      </c>
      <c r="F2" s="61"/>
      <c r="G2" s="61"/>
      <c r="H2" s="59" t="s">
        <v>3</v>
      </c>
      <c r="I2" s="59"/>
      <c r="J2" s="69" t="s">
        <v>4</v>
      </c>
      <c r="K2" s="63"/>
      <c r="L2" s="63"/>
      <c r="M2" s="63"/>
      <c r="N2" s="63"/>
      <c r="O2" s="63"/>
      <c r="P2" s="63"/>
      <c r="Q2" s="70"/>
      <c r="R2" s="62" t="s">
        <v>5</v>
      </c>
      <c r="S2" s="63"/>
      <c r="T2" s="39"/>
      <c r="U2" s="62" t="s">
        <v>6</v>
      </c>
      <c r="V2" s="63"/>
      <c r="W2" s="63"/>
      <c r="X2" s="64"/>
    </row>
    <row r="3" spans="1:24" ht="15.75" x14ac:dyDescent="0.25">
      <c r="A3" s="65"/>
      <c r="B3" s="66"/>
      <c r="C3" s="49"/>
      <c r="D3" s="67"/>
      <c r="E3" s="49" t="s">
        <v>12</v>
      </c>
      <c r="F3" s="68"/>
      <c r="G3" s="67"/>
      <c r="H3" s="49" t="s">
        <v>18</v>
      </c>
      <c r="I3" s="68"/>
      <c r="J3" s="71" t="s">
        <v>19</v>
      </c>
      <c r="K3" s="53"/>
      <c r="L3" s="53"/>
      <c r="M3" s="53"/>
      <c r="N3" s="53"/>
      <c r="O3" s="53"/>
      <c r="P3" s="53"/>
      <c r="Q3" s="72"/>
      <c r="R3" s="52">
        <v>8</v>
      </c>
      <c r="S3" s="53"/>
      <c r="T3" s="40"/>
      <c r="U3" s="49">
        <v>31</v>
      </c>
      <c r="V3" s="50"/>
      <c r="W3" s="50"/>
      <c r="X3" s="51"/>
    </row>
    <row r="4" spans="1:24" ht="44.25" customHeight="1" x14ac:dyDescent="0.25">
      <c r="A4" s="15"/>
      <c r="B4" s="16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7">
        <v>10</v>
      </c>
      <c r="M4" s="17">
        <v>11</v>
      </c>
      <c r="N4" s="17">
        <v>12</v>
      </c>
      <c r="O4" s="17">
        <v>13</v>
      </c>
      <c r="P4" s="17">
        <v>14</v>
      </c>
      <c r="Q4" s="17">
        <v>15</v>
      </c>
      <c r="R4" s="17">
        <v>16</v>
      </c>
      <c r="S4" s="17">
        <v>17</v>
      </c>
      <c r="T4" s="17">
        <v>18</v>
      </c>
      <c r="U4" s="17">
        <v>19</v>
      </c>
      <c r="V4" s="27" t="s">
        <v>13</v>
      </c>
      <c r="W4" s="27" t="s">
        <v>14</v>
      </c>
      <c r="X4" s="28" t="s">
        <v>15</v>
      </c>
    </row>
    <row r="5" spans="1:24" x14ac:dyDescent="0.25">
      <c r="A5" s="37">
        <v>1</v>
      </c>
      <c r="B5" s="38" t="s">
        <v>20</v>
      </c>
      <c r="C5" s="18">
        <v>1</v>
      </c>
      <c r="D5" s="19">
        <v>1</v>
      </c>
      <c r="E5" s="19">
        <v>1</v>
      </c>
      <c r="F5" s="20">
        <v>1</v>
      </c>
      <c r="G5" s="18">
        <v>1</v>
      </c>
      <c r="H5" s="19">
        <v>1</v>
      </c>
      <c r="I5" s="19">
        <v>1</v>
      </c>
      <c r="J5" s="20">
        <v>0</v>
      </c>
      <c r="K5" s="18">
        <v>1</v>
      </c>
      <c r="L5" s="19">
        <v>0</v>
      </c>
      <c r="M5" s="19">
        <v>0</v>
      </c>
      <c r="N5" s="19">
        <v>1</v>
      </c>
      <c r="O5" s="19">
        <v>1</v>
      </c>
      <c r="P5" s="20">
        <v>0</v>
      </c>
      <c r="Q5" s="18">
        <v>1</v>
      </c>
      <c r="R5" s="19">
        <v>1</v>
      </c>
      <c r="S5" s="19">
        <v>0</v>
      </c>
      <c r="T5" s="73">
        <v>0</v>
      </c>
      <c r="U5" s="73">
        <v>1</v>
      </c>
      <c r="V5" s="3">
        <f t="shared" ref="V5:V12" si="0">SUM(C5:U5)</f>
        <v>13</v>
      </c>
      <c r="W5" s="1">
        <f>V5/U3</f>
        <v>0.41935483870967744</v>
      </c>
      <c r="X5" s="2" t="str">
        <f t="shared" ref="X5:X10" si="1">IF(V5&gt;=11,"5",IF(AND(V5&gt;=9,V5&lt;11),"4",IF(AND(V5&gt;=5,V5&lt;9),"3",IF(AND(V5&gt;0,V5&lt;5),"2",IF(V5=0,"отс")))))</f>
        <v>5</v>
      </c>
    </row>
    <row r="6" spans="1:24" x14ac:dyDescent="0.25">
      <c r="A6" s="37">
        <v>2</v>
      </c>
      <c r="B6" s="38" t="s">
        <v>21</v>
      </c>
      <c r="C6" s="18">
        <v>1</v>
      </c>
      <c r="D6" s="19">
        <v>1</v>
      </c>
      <c r="E6" s="19">
        <v>0</v>
      </c>
      <c r="F6" s="20">
        <v>1</v>
      </c>
      <c r="G6" s="18">
        <v>1</v>
      </c>
      <c r="H6" s="19">
        <v>1</v>
      </c>
      <c r="I6" s="19">
        <v>1</v>
      </c>
      <c r="J6" s="20">
        <v>1</v>
      </c>
      <c r="K6" s="18">
        <v>1</v>
      </c>
      <c r="L6" s="19">
        <v>1</v>
      </c>
      <c r="M6" s="19">
        <v>1</v>
      </c>
      <c r="N6" s="19">
        <v>1</v>
      </c>
      <c r="O6" s="19">
        <v>1</v>
      </c>
      <c r="P6" s="20">
        <v>0</v>
      </c>
      <c r="Q6" s="18">
        <v>0</v>
      </c>
      <c r="R6" s="19">
        <v>1</v>
      </c>
      <c r="S6" s="19">
        <v>0</v>
      </c>
      <c r="T6" s="73">
        <v>0</v>
      </c>
      <c r="U6" s="73">
        <v>0</v>
      </c>
      <c r="V6" s="3">
        <f t="shared" si="0"/>
        <v>13</v>
      </c>
      <c r="W6" s="1">
        <f>V6/U3</f>
        <v>0.41935483870967744</v>
      </c>
      <c r="X6" s="2" t="str">
        <f t="shared" si="1"/>
        <v>5</v>
      </c>
    </row>
    <row r="7" spans="1:24" x14ac:dyDescent="0.25">
      <c r="A7" s="37">
        <v>3</v>
      </c>
      <c r="B7" s="38" t="s">
        <v>22</v>
      </c>
      <c r="C7" s="18">
        <v>1</v>
      </c>
      <c r="D7" s="19">
        <v>0</v>
      </c>
      <c r="E7" s="19">
        <v>1</v>
      </c>
      <c r="F7" s="20">
        <v>0</v>
      </c>
      <c r="G7" s="18">
        <v>1</v>
      </c>
      <c r="H7" s="19">
        <v>1</v>
      </c>
      <c r="I7" s="19">
        <v>0</v>
      </c>
      <c r="J7" s="20">
        <v>1</v>
      </c>
      <c r="K7" s="18">
        <v>0</v>
      </c>
      <c r="L7" s="19">
        <v>1</v>
      </c>
      <c r="M7" s="19">
        <v>0</v>
      </c>
      <c r="N7" s="19">
        <v>0</v>
      </c>
      <c r="O7" s="19">
        <v>0</v>
      </c>
      <c r="P7" s="20">
        <v>0</v>
      </c>
      <c r="Q7" s="18">
        <v>0</v>
      </c>
      <c r="R7" s="19">
        <v>0</v>
      </c>
      <c r="S7" s="19">
        <v>0</v>
      </c>
      <c r="T7" s="73">
        <v>0</v>
      </c>
      <c r="U7" s="73">
        <v>0</v>
      </c>
      <c r="V7" s="3">
        <f t="shared" si="0"/>
        <v>6</v>
      </c>
      <c r="W7" s="1">
        <f>V7/U3</f>
        <v>0.19354838709677419</v>
      </c>
      <c r="X7" s="2" t="str">
        <f t="shared" si="1"/>
        <v>3</v>
      </c>
    </row>
    <row r="8" spans="1:24" x14ac:dyDescent="0.25">
      <c r="A8" s="37">
        <v>4</v>
      </c>
      <c r="B8" s="38" t="s">
        <v>25</v>
      </c>
      <c r="C8" s="18">
        <v>0</v>
      </c>
      <c r="D8" s="19">
        <v>1</v>
      </c>
      <c r="E8" s="19">
        <v>0</v>
      </c>
      <c r="F8" s="20">
        <v>0</v>
      </c>
      <c r="G8" s="18">
        <v>1</v>
      </c>
      <c r="H8" s="19">
        <v>1</v>
      </c>
      <c r="I8" s="19">
        <v>1</v>
      </c>
      <c r="J8" s="20">
        <v>1</v>
      </c>
      <c r="K8" s="18">
        <v>0</v>
      </c>
      <c r="L8" s="19">
        <v>1</v>
      </c>
      <c r="M8" s="19">
        <v>0</v>
      </c>
      <c r="N8" s="19">
        <v>1</v>
      </c>
      <c r="O8" s="19">
        <v>1</v>
      </c>
      <c r="P8" s="20">
        <v>0</v>
      </c>
      <c r="Q8" s="18">
        <v>1</v>
      </c>
      <c r="R8" s="19">
        <v>1</v>
      </c>
      <c r="S8" s="19">
        <v>0</v>
      </c>
      <c r="T8" s="73">
        <v>0</v>
      </c>
      <c r="U8" s="73">
        <v>1</v>
      </c>
      <c r="V8" s="3">
        <f t="shared" si="0"/>
        <v>11</v>
      </c>
      <c r="W8" s="1">
        <f>V8/U3</f>
        <v>0.35483870967741937</v>
      </c>
      <c r="X8" s="2" t="str">
        <f t="shared" si="1"/>
        <v>5</v>
      </c>
    </row>
    <row r="9" spans="1:24" x14ac:dyDescent="0.25">
      <c r="A9" s="37">
        <v>5</v>
      </c>
      <c r="B9" s="38" t="s">
        <v>25</v>
      </c>
      <c r="C9" s="18">
        <v>0</v>
      </c>
      <c r="D9" s="19">
        <v>0</v>
      </c>
      <c r="E9" s="19">
        <v>0</v>
      </c>
      <c r="F9" s="20">
        <v>1</v>
      </c>
      <c r="G9" s="18">
        <v>1</v>
      </c>
      <c r="H9" s="19">
        <v>1</v>
      </c>
      <c r="I9" s="19">
        <v>1</v>
      </c>
      <c r="J9" s="20">
        <v>0</v>
      </c>
      <c r="K9" s="18">
        <v>1</v>
      </c>
      <c r="L9" s="19">
        <v>0</v>
      </c>
      <c r="M9" s="19">
        <v>0</v>
      </c>
      <c r="N9" s="19">
        <v>1</v>
      </c>
      <c r="O9" s="19">
        <v>0</v>
      </c>
      <c r="P9" s="20">
        <v>0</v>
      </c>
      <c r="Q9" s="18">
        <v>0</v>
      </c>
      <c r="R9" s="19">
        <v>1</v>
      </c>
      <c r="S9" s="19">
        <v>0</v>
      </c>
      <c r="T9" s="73">
        <v>0</v>
      </c>
      <c r="U9" s="73">
        <v>0</v>
      </c>
      <c r="V9" s="3">
        <f t="shared" si="0"/>
        <v>7</v>
      </c>
      <c r="W9" s="1">
        <f>V9/U3</f>
        <v>0.22580645161290322</v>
      </c>
      <c r="X9" s="2" t="str">
        <f t="shared" si="1"/>
        <v>3</v>
      </c>
    </row>
    <row r="10" spans="1:24" x14ac:dyDescent="0.25">
      <c r="A10" s="37">
        <v>6</v>
      </c>
      <c r="B10" s="38" t="s">
        <v>25</v>
      </c>
      <c r="C10" s="18">
        <v>1</v>
      </c>
      <c r="D10" s="19">
        <v>0</v>
      </c>
      <c r="E10" s="19">
        <v>1</v>
      </c>
      <c r="F10" s="20">
        <v>1</v>
      </c>
      <c r="G10" s="18">
        <v>0</v>
      </c>
      <c r="H10" s="19">
        <v>1</v>
      </c>
      <c r="I10" s="19">
        <v>0</v>
      </c>
      <c r="J10" s="20">
        <v>1</v>
      </c>
      <c r="K10" s="18">
        <v>1</v>
      </c>
      <c r="L10" s="19">
        <v>0</v>
      </c>
      <c r="M10" s="19">
        <v>0</v>
      </c>
      <c r="N10" s="19">
        <v>1</v>
      </c>
      <c r="O10" s="19">
        <v>1</v>
      </c>
      <c r="P10" s="20">
        <v>0</v>
      </c>
      <c r="Q10" s="18">
        <v>0</v>
      </c>
      <c r="R10" s="19">
        <v>0</v>
      </c>
      <c r="S10" s="19">
        <v>0</v>
      </c>
      <c r="T10" s="73">
        <v>0</v>
      </c>
      <c r="U10" s="73">
        <v>0</v>
      </c>
      <c r="V10" s="3">
        <f t="shared" si="0"/>
        <v>8</v>
      </c>
      <c r="W10" s="1">
        <f>V10/U3</f>
        <v>0.25806451612903225</v>
      </c>
      <c r="X10" s="2" t="str">
        <f t="shared" si="1"/>
        <v>3</v>
      </c>
    </row>
    <row r="11" spans="1:24" x14ac:dyDescent="0.25">
      <c r="A11" s="37">
        <v>7</v>
      </c>
      <c r="B11" s="38" t="s">
        <v>25</v>
      </c>
      <c r="C11" s="21"/>
      <c r="D11" s="22"/>
      <c r="E11" s="22"/>
      <c r="F11" s="23"/>
      <c r="G11" s="21"/>
      <c r="H11" s="22"/>
      <c r="I11" s="22"/>
      <c r="J11" s="23"/>
      <c r="K11" s="21"/>
      <c r="L11" s="22"/>
      <c r="M11" s="22"/>
      <c r="N11" s="22"/>
      <c r="O11" s="22"/>
      <c r="P11" s="23"/>
      <c r="Q11" s="21"/>
      <c r="R11" s="22"/>
      <c r="S11" s="22"/>
      <c r="T11" s="73"/>
      <c r="U11" s="73"/>
      <c r="V11" s="3">
        <f t="shared" si="0"/>
        <v>0</v>
      </c>
      <c r="W11" s="1">
        <f>V11/U3</f>
        <v>0</v>
      </c>
      <c r="X11" s="2" t="str">
        <f>IF(V11&gt;=11,"5",IF(AND(V11&gt;=9,V11&lt;11),"4",IF(AND(V11&gt;=5,V11&lt;9),"3",IF(AND(V11&gt;0,V11&lt;5),"2",IF(V11=0,"отс")))))</f>
        <v>отс</v>
      </c>
    </row>
    <row r="12" spans="1:24" x14ac:dyDescent="0.25">
      <c r="A12" s="37">
        <v>8</v>
      </c>
      <c r="B12" s="38" t="s">
        <v>26</v>
      </c>
      <c r="C12" s="18">
        <v>1</v>
      </c>
      <c r="D12" s="19">
        <v>1</v>
      </c>
      <c r="E12" s="19">
        <v>1</v>
      </c>
      <c r="F12" s="20">
        <v>0</v>
      </c>
      <c r="G12" s="18">
        <v>1</v>
      </c>
      <c r="H12" s="19">
        <v>1</v>
      </c>
      <c r="I12" s="19">
        <v>1</v>
      </c>
      <c r="J12" s="20">
        <v>1</v>
      </c>
      <c r="K12" s="18">
        <v>1</v>
      </c>
      <c r="L12" s="19">
        <v>1</v>
      </c>
      <c r="M12" s="19">
        <v>0</v>
      </c>
      <c r="N12" s="19">
        <v>1</v>
      </c>
      <c r="O12" s="19">
        <v>0</v>
      </c>
      <c r="P12" s="20">
        <v>0</v>
      </c>
      <c r="Q12" s="18">
        <v>0</v>
      </c>
      <c r="R12" s="19">
        <v>1</v>
      </c>
      <c r="S12" s="19">
        <v>0</v>
      </c>
      <c r="T12" s="73">
        <v>0</v>
      </c>
      <c r="U12" s="73">
        <v>1</v>
      </c>
      <c r="V12" s="3">
        <f t="shared" si="0"/>
        <v>12</v>
      </c>
      <c r="W12" s="1">
        <f>V12/U3</f>
        <v>0.38709677419354838</v>
      </c>
      <c r="X12" s="2" t="str">
        <f t="shared" ref="X12:X14" si="2">IF(V12&gt;=11,"5",IF(AND(V12&gt;=9,V12&lt;11),"4",IF(AND(V12&gt;=5,V12&lt;9),"3",IF(AND(V12&gt;0,V12&lt;5),"2",IF(V12=0,"отс")))))</f>
        <v>5</v>
      </c>
    </row>
    <row r="13" spans="1:24" x14ac:dyDescent="0.25">
      <c r="A13" s="37">
        <v>9</v>
      </c>
      <c r="B13" s="38" t="s">
        <v>26</v>
      </c>
      <c r="C13" s="18">
        <v>0</v>
      </c>
      <c r="D13" s="19">
        <v>0</v>
      </c>
      <c r="E13" s="19">
        <v>0</v>
      </c>
      <c r="F13" s="20">
        <v>0</v>
      </c>
      <c r="G13" s="18">
        <v>1</v>
      </c>
      <c r="H13" s="19">
        <v>0</v>
      </c>
      <c r="I13" s="19">
        <v>0</v>
      </c>
      <c r="J13" s="20">
        <v>1</v>
      </c>
      <c r="K13" s="18">
        <v>0</v>
      </c>
      <c r="L13" s="19">
        <v>0</v>
      </c>
      <c r="M13" s="19">
        <v>0</v>
      </c>
      <c r="N13" s="19">
        <v>1</v>
      </c>
      <c r="O13" s="19">
        <v>1</v>
      </c>
      <c r="P13" s="20">
        <v>0</v>
      </c>
      <c r="Q13" s="18">
        <v>1</v>
      </c>
      <c r="R13" s="19">
        <v>0</v>
      </c>
      <c r="S13" s="19">
        <v>0</v>
      </c>
      <c r="T13" s="73">
        <v>0</v>
      </c>
      <c r="U13" s="73">
        <v>0</v>
      </c>
      <c r="V13" s="3">
        <f>SUM(C13:U13)</f>
        <v>5</v>
      </c>
      <c r="W13" s="1">
        <f>V13/U3</f>
        <v>0.16129032258064516</v>
      </c>
      <c r="X13" s="2" t="str">
        <f t="shared" si="2"/>
        <v>3</v>
      </c>
    </row>
    <row r="14" spans="1:24" x14ac:dyDescent="0.25">
      <c r="A14" s="37">
        <v>10</v>
      </c>
      <c r="B14" s="38" t="s">
        <v>25</v>
      </c>
      <c r="C14" s="18">
        <v>1</v>
      </c>
      <c r="D14" s="19">
        <v>1</v>
      </c>
      <c r="E14" s="19">
        <v>1</v>
      </c>
      <c r="F14" s="20">
        <v>1</v>
      </c>
      <c r="G14" s="18">
        <v>1</v>
      </c>
      <c r="H14" s="19">
        <v>1</v>
      </c>
      <c r="I14" s="19">
        <v>0</v>
      </c>
      <c r="J14" s="20">
        <v>1</v>
      </c>
      <c r="K14" s="18">
        <v>1</v>
      </c>
      <c r="L14" s="19">
        <v>0</v>
      </c>
      <c r="M14" s="19">
        <v>0</v>
      </c>
      <c r="N14" s="19">
        <v>1</v>
      </c>
      <c r="O14" s="19">
        <v>0</v>
      </c>
      <c r="P14" s="20">
        <v>0</v>
      </c>
      <c r="Q14" s="18">
        <v>0</v>
      </c>
      <c r="R14" s="19">
        <v>0</v>
      </c>
      <c r="S14" s="19">
        <v>0</v>
      </c>
      <c r="T14" s="73">
        <v>0</v>
      </c>
      <c r="U14" s="73">
        <v>0</v>
      </c>
      <c r="V14" s="3">
        <f>SUM(C14:U14)</f>
        <v>9</v>
      </c>
      <c r="W14" s="1">
        <f>V14/U3</f>
        <v>0.29032258064516131</v>
      </c>
      <c r="X14" s="2" t="str">
        <f t="shared" si="2"/>
        <v>4</v>
      </c>
    </row>
    <row r="15" spans="1:24" ht="17.25" thickBot="1" x14ac:dyDescent="0.3">
      <c r="A15" s="4"/>
      <c r="B15" s="5"/>
      <c r="C15" s="24"/>
      <c r="D15" s="25"/>
      <c r="E15" s="25"/>
      <c r="F15" s="26"/>
      <c r="G15" s="24"/>
      <c r="H15" s="25"/>
      <c r="I15" s="25"/>
      <c r="J15" s="26"/>
      <c r="K15" s="24"/>
      <c r="L15" s="25"/>
      <c r="M15" s="25"/>
      <c r="N15" s="25"/>
      <c r="O15" s="25"/>
      <c r="P15" s="25"/>
      <c r="Q15" s="25"/>
      <c r="R15" s="25"/>
      <c r="S15" s="26"/>
      <c r="T15" s="26"/>
      <c r="U15" s="26"/>
      <c r="V15" s="7"/>
      <c r="W15" s="7"/>
      <c r="X15" s="7"/>
    </row>
    <row r="16" spans="1:24" x14ac:dyDescent="0.25">
      <c r="A16" s="41" t="s">
        <v>7</v>
      </c>
      <c r="B16" s="42"/>
      <c r="C16" s="8">
        <f t="shared" ref="C16:U16" si="3">SUMIF(C5:C14,1)</f>
        <v>6</v>
      </c>
      <c r="D16" s="8">
        <f t="shared" si="3"/>
        <v>5</v>
      </c>
      <c r="E16" s="8">
        <f t="shared" si="3"/>
        <v>5</v>
      </c>
      <c r="F16" s="8">
        <f t="shared" si="3"/>
        <v>5</v>
      </c>
      <c r="G16" s="8">
        <f t="shared" si="3"/>
        <v>8</v>
      </c>
      <c r="H16" s="8">
        <f t="shared" si="3"/>
        <v>8</v>
      </c>
      <c r="I16" s="8">
        <f t="shared" si="3"/>
        <v>5</v>
      </c>
      <c r="J16" s="8">
        <f t="shared" si="3"/>
        <v>7</v>
      </c>
      <c r="K16" s="8">
        <f t="shared" si="3"/>
        <v>6</v>
      </c>
      <c r="L16" s="8">
        <f t="shared" si="3"/>
        <v>4</v>
      </c>
      <c r="M16" s="8">
        <f t="shared" si="3"/>
        <v>1</v>
      </c>
      <c r="N16" s="8">
        <f t="shared" si="3"/>
        <v>8</v>
      </c>
      <c r="O16" s="8">
        <f t="shared" si="3"/>
        <v>5</v>
      </c>
      <c r="P16" s="8">
        <f t="shared" si="3"/>
        <v>0</v>
      </c>
      <c r="Q16" s="8">
        <f t="shared" si="3"/>
        <v>3</v>
      </c>
      <c r="R16" s="8">
        <f t="shared" si="3"/>
        <v>5</v>
      </c>
      <c r="S16" s="8">
        <f t="shared" si="3"/>
        <v>0</v>
      </c>
      <c r="T16" s="8">
        <f t="shared" si="3"/>
        <v>0</v>
      </c>
      <c r="U16" s="8">
        <f t="shared" si="3"/>
        <v>3</v>
      </c>
      <c r="V16" s="7"/>
      <c r="W16" s="7"/>
      <c r="X16" s="7"/>
    </row>
    <row r="17" spans="1:24" ht="15.75" thickBot="1" x14ac:dyDescent="0.3">
      <c r="A17" s="43" t="s">
        <v>8</v>
      </c>
      <c r="B17" s="44"/>
      <c r="C17" s="9">
        <f>C16/R3</f>
        <v>0.75</v>
      </c>
      <c r="D17" s="9">
        <f>D16/R3</f>
        <v>0.625</v>
      </c>
      <c r="E17" s="9">
        <f>E16/R3</f>
        <v>0.625</v>
      </c>
      <c r="F17" s="9">
        <f>F16/R3</f>
        <v>0.625</v>
      </c>
      <c r="G17" s="9">
        <f>G16/R3</f>
        <v>1</v>
      </c>
      <c r="H17" s="9">
        <f>H16/R3</f>
        <v>1</v>
      </c>
      <c r="I17" s="9">
        <f>I16/R3</f>
        <v>0.625</v>
      </c>
      <c r="J17" s="9">
        <f>J16/R3</f>
        <v>0.875</v>
      </c>
      <c r="K17" s="9">
        <f>K16/R3</f>
        <v>0.75</v>
      </c>
      <c r="L17" s="9">
        <f>L16/R3</f>
        <v>0.5</v>
      </c>
      <c r="M17" s="9">
        <f>M16/R3</f>
        <v>0.125</v>
      </c>
      <c r="N17" s="9">
        <f>N16/R3</f>
        <v>1</v>
      </c>
      <c r="O17" s="9">
        <f>O16/R3</f>
        <v>0.625</v>
      </c>
      <c r="P17" s="9">
        <f>P16/R3</f>
        <v>0</v>
      </c>
      <c r="Q17" s="9">
        <f>Q16/U3</f>
        <v>9.6774193548387094E-2</v>
      </c>
      <c r="R17" s="9">
        <f>R16/R3</f>
        <v>0.625</v>
      </c>
      <c r="S17" s="9">
        <f>S16/R3</f>
        <v>0</v>
      </c>
      <c r="T17" s="9">
        <f>T16/R3</f>
        <v>0</v>
      </c>
      <c r="U17" s="9">
        <f>U16/R3</f>
        <v>0.375</v>
      </c>
      <c r="V17" s="7"/>
      <c r="W17" s="7"/>
      <c r="X17" s="7"/>
    </row>
    <row r="18" spans="1:24" x14ac:dyDescent="0.25">
      <c r="A18" s="13" t="s">
        <v>9</v>
      </c>
      <c r="B18" s="14"/>
      <c r="C18" s="10">
        <f t="shared" ref="C18:U18" si="4">COUNTIF(C5:C14,"н")</f>
        <v>0</v>
      </c>
      <c r="D18" s="10">
        <f t="shared" si="4"/>
        <v>0</v>
      </c>
      <c r="E18" s="10">
        <f t="shared" si="4"/>
        <v>0</v>
      </c>
      <c r="F18" s="10">
        <f t="shared" si="4"/>
        <v>0</v>
      </c>
      <c r="G18" s="10">
        <f t="shared" si="4"/>
        <v>0</v>
      </c>
      <c r="H18" s="10">
        <f t="shared" si="4"/>
        <v>0</v>
      </c>
      <c r="I18" s="10">
        <f t="shared" si="4"/>
        <v>0</v>
      </c>
      <c r="J18" s="10">
        <f t="shared" si="4"/>
        <v>0</v>
      </c>
      <c r="K18" s="10">
        <f t="shared" si="4"/>
        <v>0</v>
      </c>
      <c r="L18" s="10">
        <f t="shared" si="4"/>
        <v>0</v>
      </c>
      <c r="M18" s="10">
        <f t="shared" si="4"/>
        <v>0</v>
      </c>
      <c r="N18" s="10">
        <f t="shared" si="4"/>
        <v>0</v>
      </c>
      <c r="O18" s="10">
        <f t="shared" si="4"/>
        <v>0</v>
      </c>
      <c r="P18" s="10">
        <f t="shared" si="4"/>
        <v>0</v>
      </c>
      <c r="Q18" s="10">
        <f t="shared" si="4"/>
        <v>0</v>
      </c>
      <c r="R18" s="10">
        <f t="shared" si="4"/>
        <v>0</v>
      </c>
      <c r="S18" s="10">
        <f t="shared" si="4"/>
        <v>0</v>
      </c>
      <c r="T18" s="10">
        <f t="shared" si="4"/>
        <v>0</v>
      </c>
      <c r="U18" s="10">
        <f t="shared" si="4"/>
        <v>0</v>
      </c>
      <c r="V18" s="7"/>
      <c r="W18" s="7"/>
      <c r="X18" s="7"/>
    </row>
    <row r="19" spans="1:24" ht="15.75" thickBot="1" x14ac:dyDescent="0.3">
      <c r="A19" s="45" t="s">
        <v>10</v>
      </c>
      <c r="B19" s="46"/>
      <c r="C19" s="11">
        <f>C18/R3</f>
        <v>0</v>
      </c>
      <c r="D19" s="11">
        <f>D18/R3</f>
        <v>0</v>
      </c>
      <c r="E19" s="11">
        <f>E18/R3</f>
        <v>0</v>
      </c>
      <c r="F19" s="11">
        <f>F18/R3</f>
        <v>0</v>
      </c>
      <c r="G19" s="11">
        <f>G18/R3</f>
        <v>0</v>
      </c>
      <c r="H19" s="11">
        <f>H18/R3</f>
        <v>0</v>
      </c>
      <c r="I19" s="11">
        <f>I18/R3</f>
        <v>0</v>
      </c>
      <c r="J19" s="11">
        <f>J18/R3</f>
        <v>0</v>
      </c>
      <c r="K19" s="11">
        <f>K18/R3</f>
        <v>0</v>
      </c>
      <c r="L19" s="11">
        <f>L18/R3</f>
        <v>0</v>
      </c>
      <c r="M19" s="11">
        <f>M18/R3</f>
        <v>0</v>
      </c>
      <c r="N19" s="11">
        <f>N18/R3</f>
        <v>0</v>
      </c>
      <c r="O19" s="11">
        <f>O18/R3</f>
        <v>0</v>
      </c>
      <c r="P19" s="11">
        <f>P18/R3</f>
        <v>0</v>
      </c>
      <c r="Q19" s="11">
        <f>Q18/U3</f>
        <v>0</v>
      </c>
      <c r="R19" s="11">
        <f>R18/R3</f>
        <v>0</v>
      </c>
      <c r="S19" s="11">
        <f>S18/R3</f>
        <v>0</v>
      </c>
      <c r="T19" s="11">
        <f>T18/R3</f>
        <v>0</v>
      </c>
      <c r="U19" s="11">
        <f>U18/R3</f>
        <v>0</v>
      </c>
      <c r="V19" s="7"/>
      <c r="W19" s="7"/>
      <c r="X19" s="7"/>
    </row>
    <row r="20" spans="1:24" ht="15.75" thickBot="1" x14ac:dyDescent="0.3">
      <c r="A20" s="45"/>
      <c r="B20" s="4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7"/>
      <c r="W20" s="7"/>
      <c r="X20" s="7"/>
    </row>
    <row r="21" spans="1:24" ht="15.75" thickBot="1" x14ac:dyDescent="0.3">
      <c r="A21" s="47" t="s">
        <v>11</v>
      </c>
      <c r="B21" s="48"/>
      <c r="C21" s="12" t="str">
        <f>IF(C17&lt;0.6,"конс","----")</f>
        <v>----</v>
      </c>
      <c r="D21" s="12" t="str">
        <f t="shared" ref="D21:U21" si="5">IF(D17&lt;0.6,"конс","----")</f>
        <v>----</v>
      </c>
      <c r="E21" s="12" t="str">
        <f t="shared" si="5"/>
        <v>----</v>
      </c>
      <c r="F21" s="12" t="str">
        <f t="shared" si="5"/>
        <v>----</v>
      </c>
      <c r="G21" s="12" t="str">
        <f t="shared" si="5"/>
        <v>----</v>
      </c>
      <c r="H21" s="12" t="str">
        <f t="shared" si="5"/>
        <v>----</v>
      </c>
      <c r="I21" s="12" t="str">
        <f t="shared" si="5"/>
        <v>----</v>
      </c>
      <c r="J21" s="12" t="str">
        <f t="shared" si="5"/>
        <v>----</v>
      </c>
      <c r="K21" s="12" t="str">
        <f t="shared" si="5"/>
        <v>----</v>
      </c>
      <c r="L21" s="12" t="str">
        <f t="shared" si="5"/>
        <v>конс</v>
      </c>
      <c r="M21" s="12" t="str">
        <f t="shared" si="5"/>
        <v>конс</v>
      </c>
      <c r="N21" s="12" t="str">
        <f t="shared" si="5"/>
        <v>----</v>
      </c>
      <c r="O21" s="12" t="str">
        <f t="shared" si="5"/>
        <v>----</v>
      </c>
      <c r="P21" s="12" t="str">
        <f t="shared" si="5"/>
        <v>конс</v>
      </c>
      <c r="Q21" s="12" t="str">
        <f t="shared" si="5"/>
        <v>конс</v>
      </c>
      <c r="R21" s="12" t="str">
        <f t="shared" si="5"/>
        <v>----</v>
      </c>
      <c r="S21" s="12" t="str">
        <f t="shared" si="5"/>
        <v>конс</v>
      </c>
      <c r="T21" s="12" t="str">
        <f t="shared" si="5"/>
        <v>конс</v>
      </c>
      <c r="U21" s="12" t="str">
        <f t="shared" si="5"/>
        <v>конс</v>
      </c>
      <c r="V21" s="7"/>
      <c r="W21" s="7"/>
      <c r="X21" s="7"/>
    </row>
  </sheetData>
  <autoFilter ref="X1:X21" xr:uid="{00000000-0009-0000-0000-000003000000}"/>
  <mergeCells count="20">
    <mergeCell ref="U3:X3"/>
    <mergeCell ref="A16:B16"/>
    <mergeCell ref="A17:B17"/>
    <mergeCell ref="A19:B19"/>
    <mergeCell ref="A20:B20"/>
    <mergeCell ref="J3:Q3"/>
    <mergeCell ref="R3:S3"/>
    <mergeCell ref="A21:B21"/>
    <mergeCell ref="A3:B3"/>
    <mergeCell ref="C3:D3"/>
    <mergeCell ref="E3:G3"/>
    <mergeCell ref="H3:I3"/>
    <mergeCell ref="A1:X1"/>
    <mergeCell ref="A2:B2"/>
    <mergeCell ref="C2:D2"/>
    <mergeCell ref="E2:G2"/>
    <mergeCell ref="H2:I2"/>
    <mergeCell ref="J2:Q2"/>
    <mergeCell ref="R2:S2"/>
    <mergeCell ref="U2:X2"/>
  </mergeCells>
  <conditionalFormatting sqref="C5:U14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X21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V15" sqref="V15"/>
    </sheetView>
  </sheetViews>
  <sheetFormatPr defaultRowHeight="15" x14ac:dyDescent="0.25"/>
  <cols>
    <col min="1" max="1" width="6" customWidth="1"/>
    <col min="2" max="2" width="26.42578125" customWidth="1"/>
    <col min="3" max="3" width="7.5703125" customWidth="1"/>
    <col min="4" max="5" width="7.42578125" customWidth="1"/>
    <col min="6" max="6" width="7.140625" customWidth="1"/>
    <col min="7" max="7" width="7.85546875" customWidth="1"/>
    <col min="8" max="8" width="7.140625" customWidth="1"/>
    <col min="9" max="9" width="7.7109375" customWidth="1"/>
    <col min="10" max="11" width="7.42578125" customWidth="1"/>
    <col min="12" max="17" width="8.140625" customWidth="1"/>
    <col min="18" max="18" width="8" customWidth="1"/>
    <col min="19" max="20" width="8.140625" customWidth="1"/>
    <col min="21" max="21" width="8.28515625" customWidth="1"/>
    <col min="22" max="22" width="10.7109375" bestFit="1" customWidth="1"/>
    <col min="23" max="23" width="10.28515625" customWidth="1"/>
    <col min="24" max="24" width="10.42578125" customWidth="1"/>
  </cols>
  <sheetData>
    <row r="1" spans="1:24" ht="21" thickBot="1" x14ac:dyDescent="0.3">
      <c r="A1" s="54" t="s">
        <v>16</v>
      </c>
      <c r="B1" s="55"/>
      <c r="C1" s="55"/>
      <c r="D1" s="55"/>
      <c r="E1" s="55"/>
      <c r="F1" s="55"/>
      <c r="G1" s="55"/>
      <c r="H1" s="55"/>
      <c r="I1" s="55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/>
    </row>
    <row r="2" spans="1:24" ht="16.5" thickBot="1" x14ac:dyDescent="0.3">
      <c r="A2" s="58" t="s">
        <v>0</v>
      </c>
      <c r="B2" s="59"/>
      <c r="C2" s="60" t="s">
        <v>1</v>
      </c>
      <c r="D2" s="61"/>
      <c r="E2" s="59" t="s">
        <v>2</v>
      </c>
      <c r="F2" s="61"/>
      <c r="G2" s="61"/>
      <c r="H2" s="59" t="s">
        <v>3</v>
      </c>
      <c r="I2" s="59"/>
      <c r="J2" s="69" t="s">
        <v>4</v>
      </c>
      <c r="K2" s="63"/>
      <c r="L2" s="63"/>
      <c r="M2" s="63"/>
      <c r="N2" s="63"/>
      <c r="O2" s="63"/>
      <c r="P2" s="63"/>
      <c r="Q2" s="70"/>
      <c r="R2" s="62" t="s">
        <v>5</v>
      </c>
      <c r="S2" s="63"/>
      <c r="T2" s="39"/>
      <c r="U2" s="62" t="s">
        <v>6</v>
      </c>
      <c r="V2" s="63"/>
      <c r="W2" s="63"/>
      <c r="X2" s="64"/>
    </row>
    <row r="3" spans="1:24" ht="15.75" x14ac:dyDescent="0.25">
      <c r="A3" s="65"/>
      <c r="B3" s="66"/>
      <c r="C3" s="49"/>
      <c r="D3" s="67"/>
      <c r="E3" s="49" t="s">
        <v>12</v>
      </c>
      <c r="F3" s="68"/>
      <c r="G3" s="67"/>
      <c r="H3" s="49" t="s">
        <v>18</v>
      </c>
      <c r="I3" s="68"/>
      <c r="J3" s="71" t="s">
        <v>19</v>
      </c>
      <c r="K3" s="53"/>
      <c r="L3" s="53"/>
      <c r="M3" s="53"/>
      <c r="N3" s="53"/>
      <c r="O3" s="53"/>
      <c r="P3" s="53"/>
      <c r="Q3" s="72"/>
      <c r="R3" s="52">
        <v>8</v>
      </c>
      <c r="S3" s="53"/>
      <c r="T3" s="40"/>
      <c r="U3" s="49">
        <v>31</v>
      </c>
      <c r="V3" s="50"/>
      <c r="W3" s="50"/>
      <c r="X3" s="51"/>
    </row>
    <row r="4" spans="1:24" ht="44.25" customHeight="1" x14ac:dyDescent="0.25">
      <c r="A4" s="15"/>
      <c r="B4" s="16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7">
        <v>10</v>
      </c>
      <c r="M4" s="17">
        <v>11</v>
      </c>
      <c r="N4" s="17">
        <v>12</v>
      </c>
      <c r="O4" s="17">
        <v>13</v>
      </c>
      <c r="P4" s="17">
        <v>14</v>
      </c>
      <c r="Q4" s="17">
        <v>15</v>
      </c>
      <c r="R4" s="17">
        <v>16</v>
      </c>
      <c r="S4" s="17">
        <v>17</v>
      </c>
      <c r="T4" s="17">
        <v>18</v>
      </c>
      <c r="U4" s="17">
        <v>19</v>
      </c>
      <c r="V4" s="27" t="s">
        <v>13</v>
      </c>
      <c r="W4" s="27" t="s">
        <v>14</v>
      </c>
      <c r="X4" s="28" t="s">
        <v>15</v>
      </c>
    </row>
    <row r="5" spans="1:24" x14ac:dyDescent="0.25">
      <c r="A5" s="37">
        <v>1</v>
      </c>
      <c r="B5" s="38" t="s">
        <v>20</v>
      </c>
      <c r="C5" s="18">
        <v>1</v>
      </c>
      <c r="D5" s="19">
        <v>1</v>
      </c>
      <c r="E5" s="19">
        <v>0</v>
      </c>
      <c r="F5" s="20">
        <v>1</v>
      </c>
      <c r="G5" s="18">
        <v>1</v>
      </c>
      <c r="H5" s="19">
        <v>1</v>
      </c>
      <c r="I5" s="19">
        <v>1</v>
      </c>
      <c r="J5" s="20">
        <v>0</v>
      </c>
      <c r="K5" s="18">
        <v>1</v>
      </c>
      <c r="L5" s="19">
        <v>0</v>
      </c>
      <c r="M5" s="19">
        <v>0</v>
      </c>
      <c r="N5" s="19">
        <v>0</v>
      </c>
      <c r="O5" s="19">
        <v>0</v>
      </c>
      <c r="P5" s="20">
        <v>0</v>
      </c>
      <c r="Q5" s="18">
        <v>0</v>
      </c>
      <c r="R5" s="19">
        <v>0</v>
      </c>
      <c r="S5" s="19">
        <v>0</v>
      </c>
      <c r="T5" s="73">
        <v>0</v>
      </c>
      <c r="U5" s="73">
        <v>0</v>
      </c>
      <c r="V5" s="3">
        <f t="shared" ref="V5:V12" si="0">SUM(C5:U5)</f>
        <v>7</v>
      </c>
      <c r="W5" s="1">
        <f>V5/U3</f>
        <v>0.22580645161290322</v>
      </c>
      <c r="X5" s="2" t="str">
        <f t="shared" ref="X5:X10" si="1">IF(V5&gt;=11,"5",IF(AND(V5&gt;=9,V5&lt;11),"4",IF(AND(V5&gt;=5,V5&lt;9),"3",IF(AND(V5&gt;0,V5&lt;5),"2",IF(V5=0,"отс")))))</f>
        <v>3</v>
      </c>
    </row>
    <row r="6" spans="1:24" x14ac:dyDescent="0.25">
      <c r="A6" s="37">
        <v>2</v>
      </c>
      <c r="B6" s="38" t="s">
        <v>21</v>
      </c>
      <c r="C6" s="18"/>
      <c r="D6" s="19"/>
      <c r="E6" s="19"/>
      <c r="F6" s="20"/>
      <c r="G6" s="18"/>
      <c r="H6" s="19"/>
      <c r="I6" s="19"/>
      <c r="J6" s="20"/>
      <c r="K6" s="18"/>
      <c r="L6" s="19"/>
      <c r="M6" s="19"/>
      <c r="N6" s="19"/>
      <c r="O6" s="19"/>
      <c r="P6" s="20"/>
      <c r="Q6" s="18"/>
      <c r="R6" s="19"/>
      <c r="S6" s="19"/>
      <c r="T6" s="73"/>
      <c r="U6" s="73"/>
      <c r="V6" s="3">
        <f t="shared" si="0"/>
        <v>0</v>
      </c>
      <c r="W6" s="1">
        <f>V6/U3</f>
        <v>0</v>
      </c>
      <c r="X6" s="2" t="str">
        <f t="shared" si="1"/>
        <v>отс</v>
      </c>
    </row>
    <row r="7" spans="1:24" x14ac:dyDescent="0.25">
      <c r="A7" s="37">
        <v>3</v>
      </c>
      <c r="B7" s="38" t="s">
        <v>22</v>
      </c>
      <c r="C7" s="18">
        <v>1</v>
      </c>
      <c r="D7" s="19">
        <v>1</v>
      </c>
      <c r="E7" s="19">
        <v>1</v>
      </c>
      <c r="F7" s="20">
        <v>1</v>
      </c>
      <c r="G7" s="18">
        <v>1</v>
      </c>
      <c r="H7" s="19">
        <v>1</v>
      </c>
      <c r="I7" s="19">
        <v>1</v>
      </c>
      <c r="J7" s="20">
        <v>1</v>
      </c>
      <c r="K7" s="18">
        <v>1</v>
      </c>
      <c r="L7" s="19">
        <v>1</v>
      </c>
      <c r="M7" s="19">
        <v>1</v>
      </c>
      <c r="N7" s="19">
        <v>0</v>
      </c>
      <c r="O7" s="19">
        <v>0</v>
      </c>
      <c r="P7" s="20">
        <v>0</v>
      </c>
      <c r="Q7" s="18">
        <v>0</v>
      </c>
      <c r="R7" s="19">
        <v>0</v>
      </c>
      <c r="S7" s="19">
        <v>0</v>
      </c>
      <c r="T7" s="73">
        <v>0</v>
      </c>
      <c r="U7" s="73">
        <v>0</v>
      </c>
      <c r="V7" s="3">
        <f t="shared" si="0"/>
        <v>11</v>
      </c>
      <c r="W7" s="1">
        <f>V7/U3</f>
        <v>0.35483870967741937</v>
      </c>
      <c r="X7" s="2" t="str">
        <f t="shared" si="1"/>
        <v>5</v>
      </c>
    </row>
    <row r="8" spans="1:24" x14ac:dyDescent="0.25">
      <c r="A8" s="37">
        <v>4</v>
      </c>
      <c r="B8" s="38" t="s">
        <v>25</v>
      </c>
      <c r="C8" s="18">
        <v>1</v>
      </c>
      <c r="D8" s="19">
        <v>0</v>
      </c>
      <c r="E8" s="19">
        <v>1</v>
      </c>
      <c r="F8" s="20">
        <v>1</v>
      </c>
      <c r="G8" s="18">
        <v>1</v>
      </c>
      <c r="H8" s="19">
        <v>1</v>
      </c>
      <c r="I8" s="19">
        <v>1</v>
      </c>
      <c r="J8" s="20">
        <v>1</v>
      </c>
      <c r="K8" s="18">
        <v>1</v>
      </c>
      <c r="L8" s="19">
        <v>1</v>
      </c>
      <c r="M8" s="19">
        <v>1</v>
      </c>
      <c r="N8" s="19">
        <v>0</v>
      </c>
      <c r="O8" s="19">
        <v>0</v>
      </c>
      <c r="P8" s="20">
        <v>0</v>
      </c>
      <c r="Q8" s="18">
        <v>0</v>
      </c>
      <c r="R8" s="19">
        <v>0</v>
      </c>
      <c r="S8" s="19">
        <v>0</v>
      </c>
      <c r="T8" s="73">
        <v>0</v>
      </c>
      <c r="U8" s="73">
        <v>1</v>
      </c>
      <c r="V8" s="3">
        <f t="shared" si="0"/>
        <v>11</v>
      </c>
      <c r="W8" s="1">
        <f>V8/U3</f>
        <v>0.35483870967741937</v>
      </c>
      <c r="X8" s="2" t="str">
        <f t="shared" si="1"/>
        <v>5</v>
      </c>
    </row>
    <row r="9" spans="1:24" x14ac:dyDescent="0.25">
      <c r="A9" s="37">
        <v>5</v>
      </c>
      <c r="B9" s="38" t="s">
        <v>25</v>
      </c>
      <c r="C9" s="18">
        <v>0</v>
      </c>
      <c r="D9" s="19">
        <v>0</v>
      </c>
      <c r="E9" s="19">
        <v>1</v>
      </c>
      <c r="F9" s="20">
        <v>1</v>
      </c>
      <c r="G9" s="18">
        <v>1</v>
      </c>
      <c r="H9" s="19">
        <v>1</v>
      </c>
      <c r="I9" s="19">
        <v>0</v>
      </c>
      <c r="J9" s="20">
        <v>1</v>
      </c>
      <c r="K9" s="18">
        <v>0</v>
      </c>
      <c r="L9" s="19">
        <v>0</v>
      </c>
      <c r="M9" s="19">
        <v>0</v>
      </c>
      <c r="N9" s="19">
        <v>0</v>
      </c>
      <c r="O9" s="19">
        <v>0</v>
      </c>
      <c r="P9" s="20">
        <v>0</v>
      </c>
      <c r="Q9" s="18">
        <v>0</v>
      </c>
      <c r="R9" s="19">
        <v>0</v>
      </c>
      <c r="S9" s="19">
        <v>0</v>
      </c>
      <c r="T9" s="73">
        <v>0</v>
      </c>
      <c r="U9" s="73">
        <v>0</v>
      </c>
      <c r="V9" s="3">
        <f t="shared" si="0"/>
        <v>5</v>
      </c>
      <c r="W9" s="1">
        <f>V9/U3</f>
        <v>0.16129032258064516</v>
      </c>
      <c r="X9" s="2" t="str">
        <f t="shared" si="1"/>
        <v>3</v>
      </c>
    </row>
    <row r="10" spans="1:24" x14ac:dyDescent="0.25">
      <c r="A10" s="37">
        <v>6</v>
      </c>
      <c r="B10" s="38" t="s">
        <v>25</v>
      </c>
      <c r="C10" s="18">
        <v>1</v>
      </c>
      <c r="D10" s="19">
        <v>0</v>
      </c>
      <c r="E10" s="19">
        <v>1</v>
      </c>
      <c r="F10" s="20">
        <v>0</v>
      </c>
      <c r="G10" s="18">
        <v>1</v>
      </c>
      <c r="H10" s="19">
        <v>1</v>
      </c>
      <c r="I10" s="19">
        <v>0</v>
      </c>
      <c r="J10" s="20">
        <v>1</v>
      </c>
      <c r="K10" s="18">
        <v>1</v>
      </c>
      <c r="L10" s="19">
        <v>0</v>
      </c>
      <c r="M10" s="19">
        <v>1</v>
      </c>
      <c r="N10" s="19">
        <v>0</v>
      </c>
      <c r="O10" s="19">
        <v>0</v>
      </c>
      <c r="P10" s="20">
        <v>0</v>
      </c>
      <c r="Q10" s="18">
        <v>0</v>
      </c>
      <c r="R10" s="19">
        <v>0</v>
      </c>
      <c r="S10" s="19">
        <v>0</v>
      </c>
      <c r="T10" s="73">
        <v>0</v>
      </c>
      <c r="U10" s="73">
        <v>0</v>
      </c>
      <c r="V10" s="3">
        <f t="shared" si="0"/>
        <v>7</v>
      </c>
      <c r="W10" s="1">
        <f>V10/U3</f>
        <v>0.22580645161290322</v>
      </c>
      <c r="X10" s="2" t="str">
        <f t="shared" si="1"/>
        <v>3</v>
      </c>
    </row>
    <row r="11" spans="1:24" x14ac:dyDescent="0.25">
      <c r="A11" s="37">
        <v>7</v>
      </c>
      <c r="B11" s="38" t="s">
        <v>25</v>
      </c>
      <c r="C11" s="21">
        <v>1</v>
      </c>
      <c r="D11" s="22">
        <v>1</v>
      </c>
      <c r="E11" s="22">
        <v>1</v>
      </c>
      <c r="F11" s="23">
        <v>1</v>
      </c>
      <c r="G11" s="21">
        <v>1</v>
      </c>
      <c r="H11" s="22">
        <v>1</v>
      </c>
      <c r="I11" s="22">
        <v>1</v>
      </c>
      <c r="J11" s="23">
        <v>1</v>
      </c>
      <c r="K11" s="21">
        <v>1</v>
      </c>
      <c r="L11" s="22">
        <v>0</v>
      </c>
      <c r="M11" s="22">
        <v>0</v>
      </c>
      <c r="N11" s="22">
        <v>0</v>
      </c>
      <c r="O11" s="22">
        <v>0</v>
      </c>
      <c r="P11" s="23">
        <v>0</v>
      </c>
      <c r="Q11" s="21">
        <v>0</v>
      </c>
      <c r="R11" s="22">
        <v>0</v>
      </c>
      <c r="S11" s="22">
        <v>0</v>
      </c>
      <c r="T11" s="73">
        <v>0</v>
      </c>
      <c r="U11" s="73">
        <v>1</v>
      </c>
      <c r="V11" s="3">
        <f t="shared" si="0"/>
        <v>10</v>
      </c>
      <c r="W11" s="1">
        <f>V11/U3</f>
        <v>0.32258064516129031</v>
      </c>
      <c r="X11" s="2" t="str">
        <f>IF(V11&gt;=11,"5",IF(AND(V11&gt;=9,V11&lt;11),"4",IF(AND(V11&gt;=5,V11&lt;9),"3",IF(AND(V11&gt;0,V11&lt;5),"2",IF(V11=0,"отс")))))</f>
        <v>4</v>
      </c>
    </row>
    <row r="12" spans="1:24" x14ac:dyDescent="0.25">
      <c r="A12" s="37">
        <v>8</v>
      </c>
      <c r="B12" s="38" t="s">
        <v>26</v>
      </c>
      <c r="C12" s="18">
        <v>1</v>
      </c>
      <c r="D12" s="19">
        <v>0</v>
      </c>
      <c r="E12" s="19">
        <v>1</v>
      </c>
      <c r="F12" s="20">
        <v>1</v>
      </c>
      <c r="G12" s="18">
        <v>1</v>
      </c>
      <c r="H12" s="19">
        <v>1</v>
      </c>
      <c r="I12" s="19">
        <v>1</v>
      </c>
      <c r="J12" s="20">
        <v>1</v>
      </c>
      <c r="K12" s="18">
        <v>1</v>
      </c>
      <c r="L12" s="19">
        <v>1</v>
      </c>
      <c r="M12" s="19">
        <v>1</v>
      </c>
      <c r="N12" s="19">
        <v>0</v>
      </c>
      <c r="O12" s="19">
        <v>0</v>
      </c>
      <c r="P12" s="20">
        <v>0</v>
      </c>
      <c r="Q12" s="18">
        <v>0</v>
      </c>
      <c r="R12" s="19">
        <v>0</v>
      </c>
      <c r="S12" s="19">
        <v>0</v>
      </c>
      <c r="T12" s="73">
        <v>0</v>
      </c>
      <c r="U12" s="73">
        <v>0</v>
      </c>
      <c r="V12" s="3">
        <f t="shared" si="0"/>
        <v>10</v>
      </c>
      <c r="W12" s="1">
        <f>V12/U3</f>
        <v>0.32258064516129031</v>
      </c>
      <c r="X12" s="2" t="str">
        <f t="shared" ref="X12:X14" si="2">IF(V12&gt;=11,"5",IF(AND(V12&gt;=9,V12&lt;11),"4",IF(AND(V12&gt;=5,V12&lt;9),"3",IF(AND(V12&gt;0,V12&lt;5),"2",IF(V12=0,"отс")))))</f>
        <v>4</v>
      </c>
    </row>
    <row r="13" spans="1:24" x14ac:dyDescent="0.25">
      <c r="A13" s="37">
        <v>9</v>
      </c>
      <c r="B13" s="38" t="s">
        <v>26</v>
      </c>
      <c r="C13" s="18"/>
      <c r="D13" s="19"/>
      <c r="E13" s="19"/>
      <c r="F13" s="20"/>
      <c r="G13" s="18"/>
      <c r="H13" s="19"/>
      <c r="I13" s="19"/>
      <c r="J13" s="20"/>
      <c r="K13" s="18"/>
      <c r="L13" s="19"/>
      <c r="M13" s="19"/>
      <c r="N13" s="19"/>
      <c r="O13" s="19"/>
      <c r="P13" s="20"/>
      <c r="Q13" s="18"/>
      <c r="R13" s="19"/>
      <c r="S13" s="19"/>
      <c r="T13" s="73"/>
      <c r="U13" s="73"/>
      <c r="V13" s="3">
        <f>SUM(C13:U13)</f>
        <v>0</v>
      </c>
      <c r="W13" s="1">
        <f>V13/U3</f>
        <v>0</v>
      </c>
      <c r="X13" s="2" t="str">
        <f t="shared" si="2"/>
        <v>отс</v>
      </c>
    </row>
    <row r="14" spans="1:24" x14ac:dyDescent="0.25">
      <c r="A14" s="37">
        <v>10</v>
      </c>
      <c r="B14" s="38" t="s">
        <v>25</v>
      </c>
      <c r="C14" s="18">
        <v>1</v>
      </c>
      <c r="D14" s="19">
        <v>1</v>
      </c>
      <c r="E14" s="19">
        <v>1</v>
      </c>
      <c r="F14" s="20">
        <v>1</v>
      </c>
      <c r="G14" s="18">
        <v>1</v>
      </c>
      <c r="H14" s="19">
        <v>1</v>
      </c>
      <c r="I14" s="19">
        <v>0</v>
      </c>
      <c r="J14" s="20">
        <v>0</v>
      </c>
      <c r="K14" s="18">
        <v>1</v>
      </c>
      <c r="L14" s="19">
        <v>0</v>
      </c>
      <c r="M14" s="19">
        <v>1</v>
      </c>
      <c r="N14" s="19">
        <v>0</v>
      </c>
      <c r="O14" s="19">
        <v>0</v>
      </c>
      <c r="P14" s="20">
        <v>0</v>
      </c>
      <c r="Q14" s="18">
        <v>0</v>
      </c>
      <c r="R14" s="19">
        <v>0</v>
      </c>
      <c r="S14" s="19">
        <v>0</v>
      </c>
      <c r="T14" s="73">
        <v>0</v>
      </c>
      <c r="U14" s="73">
        <v>0</v>
      </c>
      <c r="V14" s="3">
        <f>SUM(C14:U14)</f>
        <v>8</v>
      </c>
      <c r="W14" s="1">
        <f>V14/U3</f>
        <v>0.25806451612903225</v>
      </c>
      <c r="X14" s="2" t="str">
        <f t="shared" si="2"/>
        <v>3</v>
      </c>
    </row>
    <row r="15" spans="1:24" ht="17.25" thickBot="1" x14ac:dyDescent="0.3">
      <c r="A15" s="4"/>
      <c r="B15" s="5"/>
      <c r="C15" s="24"/>
      <c r="D15" s="25"/>
      <c r="E15" s="25"/>
      <c r="F15" s="26"/>
      <c r="G15" s="24"/>
      <c r="H15" s="25"/>
      <c r="I15" s="25"/>
      <c r="J15" s="26"/>
      <c r="K15" s="24"/>
      <c r="L15" s="25"/>
      <c r="M15" s="25"/>
      <c r="N15" s="25"/>
      <c r="O15" s="25"/>
      <c r="P15" s="25"/>
      <c r="Q15" s="25"/>
      <c r="R15" s="25"/>
      <c r="S15" s="26"/>
      <c r="T15" s="26"/>
      <c r="U15" s="26"/>
      <c r="V15" s="7"/>
      <c r="W15" s="7"/>
      <c r="X15" s="7"/>
    </row>
    <row r="16" spans="1:24" x14ac:dyDescent="0.25">
      <c r="A16" s="41" t="s">
        <v>7</v>
      </c>
      <c r="B16" s="42"/>
      <c r="C16" s="8">
        <f t="shared" ref="C16:U16" si="3">SUMIF(C5:C14,1)</f>
        <v>7</v>
      </c>
      <c r="D16" s="8">
        <f t="shared" si="3"/>
        <v>4</v>
      </c>
      <c r="E16" s="8">
        <f t="shared" si="3"/>
        <v>7</v>
      </c>
      <c r="F16" s="8">
        <f t="shared" si="3"/>
        <v>7</v>
      </c>
      <c r="G16" s="8">
        <f t="shared" si="3"/>
        <v>8</v>
      </c>
      <c r="H16" s="8">
        <f t="shared" si="3"/>
        <v>8</v>
      </c>
      <c r="I16" s="8">
        <f t="shared" si="3"/>
        <v>5</v>
      </c>
      <c r="J16" s="8">
        <f t="shared" si="3"/>
        <v>6</v>
      </c>
      <c r="K16" s="8">
        <f t="shared" si="3"/>
        <v>7</v>
      </c>
      <c r="L16" s="8">
        <f t="shared" si="3"/>
        <v>3</v>
      </c>
      <c r="M16" s="8">
        <f t="shared" si="3"/>
        <v>5</v>
      </c>
      <c r="N16" s="8">
        <f t="shared" si="3"/>
        <v>0</v>
      </c>
      <c r="O16" s="8">
        <f t="shared" si="3"/>
        <v>0</v>
      </c>
      <c r="P16" s="8">
        <f t="shared" si="3"/>
        <v>0</v>
      </c>
      <c r="Q16" s="8">
        <f t="shared" si="3"/>
        <v>0</v>
      </c>
      <c r="R16" s="8">
        <f t="shared" si="3"/>
        <v>0</v>
      </c>
      <c r="S16" s="8">
        <f t="shared" si="3"/>
        <v>0</v>
      </c>
      <c r="T16" s="8">
        <f t="shared" si="3"/>
        <v>0</v>
      </c>
      <c r="U16" s="8">
        <f t="shared" si="3"/>
        <v>2</v>
      </c>
      <c r="V16" s="7"/>
      <c r="W16" s="7"/>
      <c r="X16" s="7"/>
    </row>
    <row r="17" spans="1:24" ht="15.75" thickBot="1" x14ac:dyDescent="0.3">
      <c r="A17" s="43" t="s">
        <v>8</v>
      </c>
      <c r="B17" s="44"/>
      <c r="C17" s="9">
        <f>C16/R3</f>
        <v>0.875</v>
      </c>
      <c r="D17" s="9">
        <f>D16/R3</f>
        <v>0.5</v>
      </c>
      <c r="E17" s="9">
        <f>E16/R3</f>
        <v>0.875</v>
      </c>
      <c r="F17" s="9">
        <f>F16/R3</f>
        <v>0.875</v>
      </c>
      <c r="G17" s="9">
        <f>G16/R3</f>
        <v>1</v>
      </c>
      <c r="H17" s="9">
        <f>H16/R3</f>
        <v>1</v>
      </c>
      <c r="I17" s="9">
        <f>I16/R3</f>
        <v>0.625</v>
      </c>
      <c r="J17" s="9">
        <f>J16/R3</f>
        <v>0.75</v>
      </c>
      <c r="K17" s="9">
        <f>K16/R3</f>
        <v>0.875</v>
      </c>
      <c r="L17" s="9">
        <f>L16/R3</f>
        <v>0.375</v>
      </c>
      <c r="M17" s="9">
        <f>M16/R3</f>
        <v>0.625</v>
      </c>
      <c r="N17" s="9">
        <f>N16/R3</f>
        <v>0</v>
      </c>
      <c r="O17" s="9">
        <f>O16/R3</f>
        <v>0</v>
      </c>
      <c r="P17" s="9">
        <f>P16/R3</f>
        <v>0</v>
      </c>
      <c r="Q17" s="9">
        <f>Q16/U3</f>
        <v>0</v>
      </c>
      <c r="R17" s="9">
        <f>R16/R3</f>
        <v>0</v>
      </c>
      <c r="S17" s="9">
        <f>S16/R3</f>
        <v>0</v>
      </c>
      <c r="T17" s="9">
        <f>T16/R3</f>
        <v>0</v>
      </c>
      <c r="U17" s="9">
        <f>U16/R3</f>
        <v>0.25</v>
      </c>
      <c r="V17" s="7"/>
      <c r="W17" s="7"/>
      <c r="X17" s="7"/>
    </row>
    <row r="18" spans="1:24" x14ac:dyDescent="0.25">
      <c r="A18" s="13" t="s">
        <v>9</v>
      </c>
      <c r="B18" s="14"/>
      <c r="C18" s="10">
        <f t="shared" ref="C18:U18" si="4">COUNTIF(C5:C14,"н")</f>
        <v>0</v>
      </c>
      <c r="D18" s="10">
        <f t="shared" si="4"/>
        <v>0</v>
      </c>
      <c r="E18" s="10">
        <f t="shared" si="4"/>
        <v>0</v>
      </c>
      <c r="F18" s="10">
        <f t="shared" si="4"/>
        <v>0</v>
      </c>
      <c r="G18" s="10">
        <f t="shared" si="4"/>
        <v>0</v>
      </c>
      <c r="H18" s="10">
        <f t="shared" si="4"/>
        <v>0</v>
      </c>
      <c r="I18" s="10">
        <f t="shared" si="4"/>
        <v>0</v>
      </c>
      <c r="J18" s="10">
        <f t="shared" si="4"/>
        <v>0</v>
      </c>
      <c r="K18" s="10">
        <f t="shared" si="4"/>
        <v>0</v>
      </c>
      <c r="L18" s="10">
        <f t="shared" si="4"/>
        <v>0</v>
      </c>
      <c r="M18" s="10">
        <f t="shared" si="4"/>
        <v>0</v>
      </c>
      <c r="N18" s="10">
        <f t="shared" si="4"/>
        <v>0</v>
      </c>
      <c r="O18" s="10">
        <f t="shared" si="4"/>
        <v>0</v>
      </c>
      <c r="P18" s="10">
        <f t="shared" si="4"/>
        <v>0</v>
      </c>
      <c r="Q18" s="10">
        <f t="shared" si="4"/>
        <v>0</v>
      </c>
      <c r="R18" s="10">
        <f t="shared" si="4"/>
        <v>0</v>
      </c>
      <c r="S18" s="10">
        <f t="shared" si="4"/>
        <v>0</v>
      </c>
      <c r="T18" s="10">
        <f t="shared" si="4"/>
        <v>0</v>
      </c>
      <c r="U18" s="10">
        <f t="shared" si="4"/>
        <v>0</v>
      </c>
      <c r="V18" s="7"/>
      <c r="W18" s="7"/>
      <c r="X18" s="7"/>
    </row>
    <row r="19" spans="1:24" ht="15.75" thickBot="1" x14ac:dyDescent="0.3">
      <c r="A19" s="45" t="s">
        <v>10</v>
      </c>
      <c r="B19" s="46"/>
      <c r="C19" s="11">
        <f>C18/R3</f>
        <v>0</v>
      </c>
      <c r="D19" s="11">
        <f>D18/R3</f>
        <v>0</v>
      </c>
      <c r="E19" s="11">
        <f>E18/R3</f>
        <v>0</v>
      </c>
      <c r="F19" s="11">
        <f>F18/R3</f>
        <v>0</v>
      </c>
      <c r="G19" s="11">
        <f>G18/R3</f>
        <v>0</v>
      </c>
      <c r="H19" s="11">
        <f>H18/R3</f>
        <v>0</v>
      </c>
      <c r="I19" s="11">
        <f>I18/R3</f>
        <v>0</v>
      </c>
      <c r="J19" s="11">
        <f>J18/R3</f>
        <v>0</v>
      </c>
      <c r="K19" s="11">
        <f>K18/R3</f>
        <v>0</v>
      </c>
      <c r="L19" s="11">
        <f>L18/R3</f>
        <v>0</v>
      </c>
      <c r="M19" s="11">
        <f>M18/R3</f>
        <v>0</v>
      </c>
      <c r="N19" s="11">
        <f>N18/R3</f>
        <v>0</v>
      </c>
      <c r="O19" s="11">
        <f>O18/R3</f>
        <v>0</v>
      </c>
      <c r="P19" s="11">
        <f>P18/R3</f>
        <v>0</v>
      </c>
      <c r="Q19" s="11">
        <f>Q18/U3</f>
        <v>0</v>
      </c>
      <c r="R19" s="11">
        <f>R18/R3</f>
        <v>0</v>
      </c>
      <c r="S19" s="11">
        <f>S18/R3</f>
        <v>0</v>
      </c>
      <c r="T19" s="11">
        <f>T18/R3</f>
        <v>0</v>
      </c>
      <c r="U19" s="11">
        <f>U18/R3</f>
        <v>0</v>
      </c>
      <c r="V19" s="7"/>
      <c r="W19" s="7"/>
      <c r="X19" s="7"/>
    </row>
    <row r="20" spans="1:24" ht="15.75" thickBot="1" x14ac:dyDescent="0.3">
      <c r="A20" s="45"/>
      <c r="B20" s="4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7"/>
      <c r="W20" s="7"/>
      <c r="X20" s="7"/>
    </row>
    <row r="21" spans="1:24" ht="15.75" thickBot="1" x14ac:dyDescent="0.3">
      <c r="A21" s="47" t="s">
        <v>11</v>
      </c>
      <c r="B21" s="48"/>
      <c r="C21" s="12" t="str">
        <f>IF(C17&lt;0.6,"конс","----")</f>
        <v>----</v>
      </c>
      <c r="D21" s="12" t="str">
        <f t="shared" ref="D21:U21" si="5">IF(D17&lt;0.6,"конс","----")</f>
        <v>конс</v>
      </c>
      <c r="E21" s="12" t="str">
        <f t="shared" si="5"/>
        <v>----</v>
      </c>
      <c r="F21" s="12" t="str">
        <f t="shared" si="5"/>
        <v>----</v>
      </c>
      <c r="G21" s="12" t="str">
        <f t="shared" si="5"/>
        <v>----</v>
      </c>
      <c r="H21" s="12" t="str">
        <f t="shared" si="5"/>
        <v>----</v>
      </c>
      <c r="I21" s="12" t="str">
        <f t="shared" si="5"/>
        <v>----</v>
      </c>
      <c r="J21" s="12" t="str">
        <f t="shared" si="5"/>
        <v>----</v>
      </c>
      <c r="K21" s="12" t="str">
        <f t="shared" si="5"/>
        <v>----</v>
      </c>
      <c r="L21" s="12" t="str">
        <f t="shared" si="5"/>
        <v>конс</v>
      </c>
      <c r="M21" s="12" t="str">
        <f t="shared" si="5"/>
        <v>----</v>
      </c>
      <c r="N21" s="12" t="str">
        <f t="shared" si="5"/>
        <v>конс</v>
      </c>
      <c r="O21" s="12" t="str">
        <f t="shared" si="5"/>
        <v>конс</v>
      </c>
      <c r="P21" s="12" t="str">
        <f t="shared" si="5"/>
        <v>конс</v>
      </c>
      <c r="Q21" s="12" t="str">
        <f t="shared" si="5"/>
        <v>конс</v>
      </c>
      <c r="R21" s="12" t="str">
        <f t="shared" si="5"/>
        <v>конс</v>
      </c>
      <c r="S21" s="12" t="str">
        <f t="shared" si="5"/>
        <v>конс</v>
      </c>
      <c r="T21" s="12" t="str">
        <f t="shared" si="5"/>
        <v>конс</v>
      </c>
      <c r="U21" s="12" t="str">
        <f t="shared" si="5"/>
        <v>конс</v>
      </c>
      <c r="V21" s="7"/>
      <c r="W21" s="7"/>
      <c r="X21" s="7"/>
    </row>
  </sheetData>
  <autoFilter ref="X1:X21" xr:uid="{00000000-0009-0000-0000-000004000000}"/>
  <mergeCells count="20">
    <mergeCell ref="A1:X1"/>
    <mergeCell ref="A2:B2"/>
    <mergeCell ref="C2:D2"/>
    <mergeCell ref="E2:G2"/>
    <mergeCell ref="H2:I2"/>
    <mergeCell ref="J2:Q2"/>
    <mergeCell ref="R2:S2"/>
    <mergeCell ref="U2:X2"/>
    <mergeCell ref="A21:B21"/>
    <mergeCell ref="A3:B3"/>
    <mergeCell ref="C3:D3"/>
    <mergeCell ref="E3:G3"/>
    <mergeCell ref="H3:I3"/>
    <mergeCell ref="U3:X3"/>
    <mergeCell ref="A16:B16"/>
    <mergeCell ref="A17:B17"/>
    <mergeCell ref="A19:B19"/>
    <mergeCell ref="A20:B20"/>
    <mergeCell ref="J3:Q3"/>
    <mergeCell ref="R3:S3"/>
  </mergeCells>
  <conditionalFormatting sqref="C5:U1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6D4CC-0EAC-4F38-826F-134BE6DCCCE1}">
  <dimension ref="A1"/>
  <sheetViews>
    <sheetView workbookViewId="0">
      <selection activeCell="N10" sqref="N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Кодификатор</vt:lpstr>
      <vt:lpstr>индивидуальные траектории</vt:lpstr>
      <vt:lpstr>1вариант</vt:lpstr>
      <vt:lpstr>2</vt:lpstr>
      <vt:lpstr>3</vt:lpstr>
      <vt:lpstr>4</vt:lpstr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 Aсer</cp:lastModifiedBy>
  <cp:lastPrinted>2021-10-15T07:44:29Z</cp:lastPrinted>
  <dcterms:created xsi:type="dcterms:W3CDTF">2015-09-10T08:19:16Z</dcterms:created>
  <dcterms:modified xsi:type="dcterms:W3CDTF">2024-10-05T09:04:13Z</dcterms:modified>
</cp:coreProperties>
</file>